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SEPTEMBRIE 2022" sheetId="1" r:id="rId1"/>
  </sheets>
  <definedNames>
    <definedName name="_xlnm._FilterDatabase" localSheetId="0" hidden="1">'PLATI SEPTEMBRIE 2022'!$B$1:$B$223</definedName>
  </definedNames>
  <calcPr fullCalcOnLoad="1"/>
</workbook>
</file>

<file path=xl/sharedStrings.xml><?xml version="1.0" encoding="utf-8"?>
<sst xmlns="http://schemas.openxmlformats.org/spreadsheetml/2006/main" count="564" uniqueCount="177">
  <si>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</si>
  <si>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</si>
  <si>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</si>
  <si>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</si>
  <si>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</si>
  <si>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</si>
  <si>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</si>
  <si>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</si>
  <si>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</si>
  <si>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</si>
  <si>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</si>
  <si>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</si>
  <si>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</si>
  <si>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</si>
  <si>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</si>
  <si>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</si>
  <si>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</si>
  <si>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</si>
  <si>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</si>
  <si>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</si>
  <si>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</si>
  <si>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</si>
  <si>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</si>
  <si>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</si>
  <si>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</si>
  <si>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</si>
  <si>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</si>
  <si>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</si>
  <si>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</si>
  <si>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</si>
  <si>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</si>
  <si>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</si>
  <si>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</si>
  <si>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</si>
  <si>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</si>
  <si>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</si>
  <si>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</si>
  <si>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</si>
  <si>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</si>
  <si>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</si>
  <si>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</si>
  <si>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</si>
  <si>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</si>
  <si>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</si>
  <si>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</si>
  <si>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</si>
  <si>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</si>
  <si>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</si>
  <si>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</si>
  <si>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</si>
  <si>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</si>
  <si>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</si>
  <si>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</si>
  <si>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</si>
  <si>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</si>
  <si>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</si>
  <si>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</si>
  <si>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</si>
  <si>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</si>
  <si>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</si>
  <si>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</si>
  <si>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</si>
  <si>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</si>
  <si>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</si>
  <si>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</si>
  <si>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</si>
  <si>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</si>
  <si>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</si>
  <si>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</si>
  <si>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</si>
  <si>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</si>
  <si>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</si>
  <si>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</si>
  <si>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</si>
  <si>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</si>
  <si>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</si>
  <si>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</si>
  <si>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</si>
  <si>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</si>
  <si>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</si>
  <si>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</si>
  <si>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</si>
  <si>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</si>
  <si>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</si>
  <si>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</si>
  <si>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iulie 2022</t>
  </si>
  <si>
    <t>Plati august 2022</t>
  </si>
  <si>
    <t>Plati septembrie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</si>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</sst>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9.140625" defaultRowHeight="15"/>
  <cols>
    <col min="1" max="1" width="36.140625" style="29" customWidth="1"/>
    <col min="2" max="2" width="48.28125" style="17" customWidth="1"/>
    <col min="3" max="3" width="18.421875" style="2" hidden="1" customWidth="1"/>
    <col min="4" max="4" width="17.7109375" style="2" hidden="1" customWidth="1"/>
    <col min="5" max="5" width="28.8515625" style="2" customWidth="1"/>
    <col min="6" max="16384" width="9.140625" style="3" customWidth="1"/>
  </cols>
  <sheetData>
    <row r="1" spans="1:2" ht="16.5">
      <c r="A1" s="28"/>
      <c r="B1" s="1"/>
    </row>
    <row r="2" spans="1:2" ht="16.5" customHeight="1">
      <c r="A2" s="28"/>
      <c r="B2" s="1"/>
    </row>
    <row r="3" spans="1:4" ht="33" customHeight="1">
      <c r="A3" s="4" t="s">
        <v>176</v>
      </c>
      <c r="B3" s="4"/>
      <c r="C3" s="4"/>
      <c r="D3" s="4"/>
    </row>
    <row r="4" ht="16.5" customHeight="1"/>
    <row r="5" spans="1:5" s="7" customFormat="1" ht="36" customHeight="1">
      <c r="A5" s="30" t="s">
        <v>9</v>
      </c>
      <c r="B5" s="5" t="s">
        <v>0</v>
      </c>
      <c r="C5" s="5" t="s">
        <v>85</v>
      </c>
      <c r="D5" s="5" t="s">
        <v>86</v>
      </c>
      <c r="E5" s="5" t="s">
        <v>87</v>
      </c>
    </row>
    <row r="6" spans="1:5" ht="36.75" customHeight="1">
      <c r="A6" s="31" t="s">
        <v>68</v>
      </c>
      <c r="B6" s="5" t="s">
        <v>10</v>
      </c>
      <c r="C6" s="8">
        <f>C7+C8+C9+C10+C11+C12+C13+C14+C16+C15</f>
        <v>8786461.85</v>
      </c>
      <c r="D6" s="8">
        <f>D7+D8+D9+D10+D11+D12+D13+D14+D16+D15</f>
        <v>4374090.76</v>
      </c>
      <c r="E6" s="8">
        <f>E7+E8+E9+E10+E11+E12+E13+E14+E16+E15</f>
        <v>2900955.9199999995</v>
      </c>
    </row>
    <row r="7" spans="1:5" ht="56.25" customHeight="1">
      <c r="A7" s="32"/>
      <c r="B7" s="9" t="s">
        <v>69</v>
      </c>
      <c r="C7" s="10">
        <v>3472670.62</v>
      </c>
      <c r="D7" s="10">
        <v>305851.16</v>
      </c>
      <c r="E7" s="10">
        <v>1205865.25</v>
      </c>
    </row>
    <row r="8" spans="1:5" ht="69" customHeight="1">
      <c r="A8" s="32"/>
      <c r="B8" s="9" t="s">
        <v>70</v>
      </c>
      <c r="C8" s="10">
        <v>1820068.86</v>
      </c>
      <c r="D8" s="10">
        <v>1622371.38</v>
      </c>
      <c r="E8" s="10">
        <v>515051.97</v>
      </c>
    </row>
    <row r="9" spans="1:5" ht="51.75" customHeight="1">
      <c r="A9" s="32"/>
      <c r="B9" s="9" t="s">
        <v>71</v>
      </c>
      <c r="C9" s="10">
        <v>136135.77</v>
      </c>
      <c r="D9" s="10">
        <v>494251.12</v>
      </c>
      <c r="E9" s="10">
        <v>130426.62</v>
      </c>
    </row>
    <row r="10" spans="1:5" ht="79.5" customHeight="1">
      <c r="A10" s="32"/>
      <c r="B10" s="9" t="s">
        <v>72</v>
      </c>
      <c r="C10" s="10">
        <v>1959670.13</v>
      </c>
      <c r="D10" s="10">
        <v>0</v>
      </c>
      <c r="E10" s="10">
        <v>0</v>
      </c>
    </row>
    <row r="11" spans="1:5" ht="70.5" customHeight="1">
      <c r="A11" s="32"/>
      <c r="B11" s="9" t="s">
        <v>73</v>
      </c>
      <c r="C11" s="10">
        <v>0</v>
      </c>
      <c r="D11" s="10">
        <v>0</v>
      </c>
      <c r="E11" s="10">
        <v>67617.06</v>
      </c>
    </row>
    <row r="12" spans="1:5" ht="57.75" customHeight="1">
      <c r="A12" s="32"/>
      <c r="B12" s="9" t="s">
        <v>74</v>
      </c>
      <c r="C12" s="10">
        <v>619271.1</v>
      </c>
      <c r="D12" s="10">
        <v>156773.61</v>
      </c>
      <c r="E12" s="10">
        <v>358009.13</v>
      </c>
    </row>
    <row r="13" spans="1:5" ht="81" customHeight="1">
      <c r="A13" s="32"/>
      <c r="B13" s="9" t="s">
        <v>75</v>
      </c>
      <c r="C13" s="10">
        <v>546708.63</v>
      </c>
      <c r="D13" s="10">
        <v>0</v>
      </c>
      <c r="E13" s="10">
        <v>76623.8</v>
      </c>
    </row>
    <row r="14" spans="1:5" ht="51.75" customHeight="1">
      <c r="A14" s="32"/>
      <c r="B14" s="9" t="s">
        <v>76</v>
      </c>
      <c r="C14" s="10">
        <v>0</v>
      </c>
      <c r="D14" s="10">
        <v>0</v>
      </c>
      <c r="E14" s="10">
        <v>483871.77</v>
      </c>
    </row>
    <row r="15" spans="1:5" ht="42" customHeight="1">
      <c r="A15" s="32"/>
      <c r="B15" s="18" t="s">
        <v>94</v>
      </c>
      <c r="C15" s="10">
        <v>231936.74</v>
      </c>
      <c r="D15" s="10">
        <v>0</v>
      </c>
      <c r="E15" s="10">
        <v>0</v>
      </c>
    </row>
    <row r="16" spans="1:5" ht="26.25" customHeight="1">
      <c r="A16" s="32"/>
      <c r="B16" s="9" t="s">
        <v>58</v>
      </c>
      <c r="C16" s="10">
        <v>0</v>
      </c>
      <c r="D16" s="10">
        <v>1794843.49</v>
      </c>
      <c r="E16" s="10">
        <v>63490.32</v>
      </c>
    </row>
    <row r="17" spans="1:5" ht="30" customHeight="1">
      <c r="A17" s="32"/>
      <c r="B17" s="5" t="s">
        <v>1</v>
      </c>
      <c r="C17" s="8">
        <f>C18+C19+C20+C21+C22+C23+C24</f>
        <v>233935.43</v>
      </c>
      <c r="D17" s="8">
        <f>D18+D19+D20+D21+D22+D23+D24</f>
        <v>291424.43</v>
      </c>
      <c r="E17" s="8">
        <f>E18+E19+E20+E21+E22+E23+E24</f>
        <v>88123.23</v>
      </c>
    </row>
    <row r="18" spans="1:5" ht="63.75" customHeight="1">
      <c r="A18" s="32"/>
      <c r="B18" s="9" t="s">
        <v>69</v>
      </c>
      <c r="C18" s="10">
        <v>207330.38</v>
      </c>
      <c r="D18" s="10">
        <v>181078.55</v>
      </c>
      <c r="E18" s="10">
        <v>88123.23</v>
      </c>
    </row>
    <row r="19" spans="1:5" ht="81.75" customHeight="1">
      <c r="A19" s="32"/>
      <c r="B19" s="9" t="s">
        <v>70</v>
      </c>
      <c r="C19" s="10">
        <v>0</v>
      </c>
      <c r="D19" s="10">
        <v>0</v>
      </c>
      <c r="E19" s="10">
        <v>0</v>
      </c>
    </row>
    <row r="20" spans="1:5" ht="47.25" customHeight="1">
      <c r="A20" s="32"/>
      <c r="B20" s="9" t="s">
        <v>71</v>
      </c>
      <c r="C20" s="10">
        <v>0</v>
      </c>
      <c r="D20" s="10">
        <v>3604.25</v>
      </c>
      <c r="E20" s="10">
        <v>0</v>
      </c>
    </row>
    <row r="21" spans="1:5" ht="79.5" customHeight="1">
      <c r="A21" s="32"/>
      <c r="B21" s="9" t="s">
        <v>72</v>
      </c>
      <c r="C21" s="10">
        <v>0</v>
      </c>
      <c r="D21" s="10">
        <v>0</v>
      </c>
      <c r="E21" s="10">
        <v>0</v>
      </c>
    </row>
    <row r="22" spans="1:5" ht="55.5" customHeight="1">
      <c r="A22" s="32"/>
      <c r="B22" s="9" t="s">
        <v>74</v>
      </c>
      <c r="C22" s="10">
        <v>0</v>
      </c>
      <c r="D22" s="10">
        <v>0</v>
      </c>
      <c r="E22" s="10">
        <v>0</v>
      </c>
    </row>
    <row r="23" spans="1:5" ht="51" customHeight="1">
      <c r="A23" s="32"/>
      <c r="B23" s="9" t="s">
        <v>76</v>
      </c>
      <c r="C23" s="10">
        <v>0</v>
      </c>
      <c r="D23" s="10">
        <v>0</v>
      </c>
      <c r="E23" s="10">
        <v>0</v>
      </c>
    </row>
    <row r="24" spans="1:5" ht="33" customHeight="1">
      <c r="A24" s="32"/>
      <c r="B24" s="9" t="s">
        <v>58</v>
      </c>
      <c r="C24" s="10">
        <v>26605.05</v>
      </c>
      <c r="D24" s="10">
        <v>106741.63</v>
      </c>
      <c r="E24" s="10">
        <v>0</v>
      </c>
    </row>
    <row r="25" spans="1:5" ht="36.75" customHeight="1">
      <c r="A25" s="32"/>
      <c r="B25" s="5" t="s">
        <v>16</v>
      </c>
      <c r="C25" s="8">
        <f>C26+C27+C28+C29+C30+C31+C32+C33</f>
        <v>123536.02</v>
      </c>
      <c r="D25" s="8">
        <f>D26+D27+D28+D29+D30+D31+D32+D33</f>
        <v>0</v>
      </c>
      <c r="E25" s="8">
        <f>E26+E27+E28+E29+E30+E31+E32+E33</f>
        <v>0</v>
      </c>
    </row>
    <row r="26" spans="1:5" ht="60.75" customHeight="1">
      <c r="A26" s="32"/>
      <c r="B26" s="9" t="s">
        <v>69</v>
      </c>
      <c r="C26" s="10">
        <v>0</v>
      </c>
      <c r="D26" s="10">
        <v>0</v>
      </c>
      <c r="E26" s="10">
        <v>0</v>
      </c>
    </row>
    <row r="27" spans="1:5" ht="81" customHeight="1">
      <c r="A27" s="32"/>
      <c r="B27" s="9" t="s">
        <v>70</v>
      </c>
      <c r="C27" s="10">
        <v>0</v>
      </c>
      <c r="D27" s="10">
        <v>0</v>
      </c>
      <c r="E27" s="10">
        <v>0</v>
      </c>
    </row>
    <row r="28" spans="1:5" ht="58.5" customHeight="1">
      <c r="A28" s="32"/>
      <c r="B28" s="9" t="s">
        <v>71</v>
      </c>
      <c r="C28" s="10">
        <v>642.49</v>
      </c>
      <c r="D28" s="10">
        <v>0</v>
      </c>
      <c r="E28" s="10">
        <v>0</v>
      </c>
    </row>
    <row r="29" spans="1:5" ht="85.5" customHeight="1">
      <c r="A29" s="32"/>
      <c r="B29" s="9" t="s">
        <v>72</v>
      </c>
      <c r="C29" s="10">
        <v>0</v>
      </c>
      <c r="D29" s="10">
        <v>0</v>
      </c>
      <c r="E29" s="10">
        <v>0</v>
      </c>
    </row>
    <row r="30" spans="1:5" ht="67.5" customHeight="1">
      <c r="A30" s="32"/>
      <c r="B30" s="9" t="s">
        <v>73</v>
      </c>
      <c r="C30" s="10">
        <v>0</v>
      </c>
      <c r="D30" s="10">
        <v>0</v>
      </c>
      <c r="E30" s="10">
        <v>0</v>
      </c>
    </row>
    <row r="31" spans="1:5" ht="57" customHeight="1">
      <c r="A31" s="32"/>
      <c r="B31" s="9" t="s">
        <v>74</v>
      </c>
      <c r="C31" s="10">
        <v>0</v>
      </c>
      <c r="D31" s="10">
        <v>0</v>
      </c>
      <c r="E31" s="10">
        <v>0</v>
      </c>
    </row>
    <row r="32" spans="1:5" ht="51.75" customHeight="1">
      <c r="A32" s="32"/>
      <c r="B32" s="9" t="s">
        <v>76</v>
      </c>
      <c r="C32" s="10">
        <v>0</v>
      </c>
      <c r="D32" s="10">
        <v>0</v>
      </c>
      <c r="E32" s="10">
        <v>0</v>
      </c>
    </row>
    <row r="33" spans="1:5" ht="30.75" customHeight="1">
      <c r="A33" s="32"/>
      <c r="B33" s="9" t="s">
        <v>58</v>
      </c>
      <c r="C33" s="10">
        <v>122893.53</v>
      </c>
      <c r="D33" s="10">
        <v>0</v>
      </c>
      <c r="E33" s="10">
        <v>0</v>
      </c>
    </row>
    <row r="34" spans="1:5" ht="36" customHeight="1">
      <c r="A34" s="32"/>
      <c r="B34" s="5" t="s">
        <v>11</v>
      </c>
      <c r="C34" s="8">
        <f>C35+C36</f>
        <v>0</v>
      </c>
      <c r="D34" s="8">
        <f>D35+D36</f>
        <v>0</v>
      </c>
      <c r="E34" s="8">
        <f>E35+E36</f>
        <v>0</v>
      </c>
    </row>
    <row r="35" spans="1:5" ht="55.5" customHeight="1">
      <c r="A35" s="32"/>
      <c r="B35" s="9" t="s">
        <v>71</v>
      </c>
      <c r="C35" s="10">
        <v>0</v>
      </c>
      <c r="D35" s="10">
        <v>0</v>
      </c>
      <c r="E35" s="10">
        <v>0</v>
      </c>
    </row>
    <row r="36" spans="1:5" ht="54" customHeight="1">
      <c r="A36" s="32"/>
      <c r="B36" s="9" t="s">
        <v>77</v>
      </c>
      <c r="C36" s="10">
        <v>0</v>
      </c>
      <c r="D36" s="10">
        <v>0</v>
      </c>
      <c r="E36" s="10">
        <v>0</v>
      </c>
    </row>
    <row r="37" spans="1:5" ht="45.75" customHeight="1">
      <c r="A37" s="33"/>
      <c r="B37" s="5" t="s">
        <v>7</v>
      </c>
      <c r="C37" s="8">
        <f>C34+C25+C17+C6</f>
        <v>9143933.299999999</v>
      </c>
      <c r="D37" s="8">
        <f>D34+D25+D17+D6</f>
        <v>4665515.1899999995</v>
      </c>
      <c r="E37" s="8">
        <f>E34+E25+E17+E6</f>
        <v>2989079.1499999994</v>
      </c>
    </row>
    <row r="38" spans="1:5" ht="52.5" customHeight="1">
      <c r="A38" s="31" t="s">
        <v>78</v>
      </c>
      <c r="B38" s="5" t="s">
        <v>12</v>
      </c>
      <c r="C38" s="8">
        <f>C39+C40+C41</f>
        <v>91395.53</v>
      </c>
      <c r="D38" s="8">
        <f>D39+D40+D41</f>
        <v>90841.72</v>
      </c>
      <c r="E38" s="8">
        <f>E39+E40+E41</f>
        <v>88289.48</v>
      </c>
    </row>
    <row r="39" spans="1:5" ht="28.5" customHeight="1">
      <c r="A39" s="32"/>
      <c r="B39" s="11" t="s">
        <v>2</v>
      </c>
      <c r="C39" s="10">
        <v>0</v>
      </c>
      <c r="D39" s="10">
        <v>0</v>
      </c>
      <c r="E39" s="10">
        <v>18305.36</v>
      </c>
    </row>
    <row r="40" spans="1:5" ht="33.75" customHeight="1">
      <c r="A40" s="32"/>
      <c r="B40" s="11" t="s">
        <v>13</v>
      </c>
      <c r="C40" s="10">
        <v>0</v>
      </c>
      <c r="D40" s="10">
        <v>0</v>
      </c>
      <c r="E40" s="10">
        <v>0</v>
      </c>
    </row>
    <row r="41" spans="1:5" ht="33.75" customHeight="1">
      <c r="A41" s="32"/>
      <c r="B41" s="11" t="s">
        <v>14</v>
      </c>
      <c r="C41" s="10">
        <v>91395.53</v>
      </c>
      <c r="D41" s="10">
        <v>90841.72</v>
      </c>
      <c r="E41" s="10">
        <v>69984.12</v>
      </c>
    </row>
    <row r="42" spans="1:5" ht="37.5" customHeight="1">
      <c r="A42" s="32"/>
      <c r="B42" s="5" t="s">
        <v>17</v>
      </c>
      <c r="C42" s="8">
        <f>C43+C44</f>
        <v>35468.37</v>
      </c>
      <c r="D42" s="8">
        <f>D43+D44</f>
        <v>0</v>
      </c>
      <c r="E42" s="8">
        <f>E43+E44</f>
        <v>0</v>
      </c>
    </row>
    <row r="43" spans="1:5" ht="28.5" customHeight="1">
      <c r="A43" s="32"/>
      <c r="B43" s="11" t="s">
        <v>2</v>
      </c>
      <c r="C43" s="10">
        <v>35468.37</v>
      </c>
      <c r="D43" s="10">
        <v>0</v>
      </c>
      <c r="E43" s="10">
        <v>0</v>
      </c>
    </row>
    <row r="44" spans="1:5" ht="32.25" customHeight="1">
      <c r="A44" s="32"/>
      <c r="B44" s="11" t="s">
        <v>13</v>
      </c>
      <c r="C44" s="10">
        <v>0</v>
      </c>
      <c r="D44" s="10">
        <v>0</v>
      </c>
      <c r="E44" s="10">
        <v>0</v>
      </c>
    </row>
    <row r="45" spans="1:5" ht="40.5" customHeight="1">
      <c r="A45" s="32"/>
      <c r="B45" s="5" t="s">
        <v>19</v>
      </c>
      <c r="C45" s="8">
        <f>C46</f>
        <v>68841.01</v>
      </c>
      <c r="D45" s="8">
        <f>D46</f>
        <v>0</v>
      </c>
      <c r="E45" s="8">
        <f>E46</f>
        <v>0</v>
      </c>
    </row>
    <row r="46" spans="1:5" ht="42.75" customHeight="1">
      <c r="A46" s="32"/>
      <c r="B46" s="11" t="s">
        <v>14</v>
      </c>
      <c r="C46" s="10">
        <v>68841.01</v>
      </c>
      <c r="D46" s="10">
        <v>0</v>
      </c>
      <c r="E46" s="10">
        <v>0</v>
      </c>
    </row>
    <row r="47" spans="1:5" ht="40.5" customHeight="1">
      <c r="A47" s="32"/>
      <c r="B47" s="5" t="s">
        <v>41</v>
      </c>
      <c r="C47" s="8">
        <f>C48+C49+C50</f>
        <v>0</v>
      </c>
      <c r="D47" s="8">
        <f>D48+D49+D50</f>
        <v>0</v>
      </c>
      <c r="E47" s="8">
        <f>E48+E49+E50</f>
        <v>375.26</v>
      </c>
    </row>
    <row r="48" spans="1:5" ht="42.75" customHeight="1">
      <c r="A48" s="32"/>
      <c r="B48" s="11" t="s">
        <v>2</v>
      </c>
      <c r="C48" s="10">
        <v>0</v>
      </c>
      <c r="D48" s="10">
        <v>0</v>
      </c>
      <c r="E48" s="10">
        <v>375.26</v>
      </c>
    </row>
    <row r="49" spans="1:5" ht="42.75" customHeight="1">
      <c r="A49" s="32"/>
      <c r="B49" s="11" t="s">
        <v>13</v>
      </c>
      <c r="C49" s="10">
        <v>0</v>
      </c>
      <c r="D49" s="10">
        <v>0</v>
      </c>
      <c r="E49" s="10">
        <v>0</v>
      </c>
    </row>
    <row r="50" spans="1:5" ht="42.75" customHeight="1">
      <c r="A50" s="32"/>
      <c r="B50" s="11" t="s">
        <v>14</v>
      </c>
      <c r="C50" s="10">
        <v>0</v>
      </c>
      <c r="D50" s="10">
        <v>0</v>
      </c>
      <c r="E50" s="10">
        <v>0</v>
      </c>
    </row>
    <row r="51" spans="1:5" ht="28.5" customHeight="1">
      <c r="A51" s="33"/>
      <c r="B51" s="5" t="s">
        <v>7</v>
      </c>
      <c r="C51" s="8">
        <f>C42+C38+C45+C47</f>
        <v>195704.90999999997</v>
      </c>
      <c r="D51" s="8">
        <f>D42+D38+D45+D47</f>
        <v>90841.72</v>
      </c>
      <c r="E51" s="8">
        <f>E42+E38+E45+E47</f>
        <v>88664.73999999999</v>
      </c>
    </row>
    <row r="52" spans="1:5" ht="28.5" customHeight="1">
      <c r="A52" s="31" t="s">
        <v>79</v>
      </c>
      <c r="B52" s="11" t="s">
        <v>15</v>
      </c>
      <c r="C52" s="10">
        <v>4213822.63</v>
      </c>
      <c r="D52" s="10">
        <v>2022700.66</v>
      </c>
      <c r="E52" s="10">
        <v>0</v>
      </c>
    </row>
    <row r="53" spans="1:5" ht="28.5" customHeight="1">
      <c r="A53" s="32"/>
      <c r="B53" s="11" t="s">
        <v>16</v>
      </c>
      <c r="C53" s="10">
        <v>237805.74</v>
      </c>
      <c r="D53" s="10">
        <v>2149226.99</v>
      </c>
      <c r="E53" s="10">
        <v>3871478.07</v>
      </c>
    </row>
    <row r="54" spans="1:5" ht="28.5" customHeight="1">
      <c r="A54" s="32"/>
      <c r="B54" s="11" t="s">
        <v>17</v>
      </c>
      <c r="C54" s="10">
        <v>412258.08</v>
      </c>
      <c r="D54" s="10">
        <v>1024990.69</v>
      </c>
      <c r="E54" s="10">
        <v>0</v>
      </c>
    </row>
    <row r="55" spans="1:5" ht="28.5" customHeight="1">
      <c r="A55" s="32"/>
      <c r="B55" s="11" t="s">
        <v>10</v>
      </c>
      <c r="C55" s="10">
        <v>280075.63</v>
      </c>
      <c r="D55" s="10">
        <v>0</v>
      </c>
      <c r="E55" s="10">
        <v>1212678.63</v>
      </c>
    </row>
    <row r="56" spans="1:5" ht="28.5" customHeight="1">
      <c r="A56" s="32"/>
      <c r="B56" s="11" t="s">
        <v>18</v>
      </c>
      <c r="C56" s="10">
        <v>251083.78</v>
      </c>
      <c r="D56" s="10">
        <v>86086.37</v>
      </c>
      <c r="E56" s="10">
        <v>8734.3</v>
      </c>
    </row>
    <row r="57" spans="1:5" ht="32.25" customHeight="1">
      <c r="A57" s="32"/>
      <c r="B57" s="11" t="s">
        <v>48</v>
      </c>
      <c r="C57" s="10">
        <v>0</v>
      </c>
      <c r="D57" s="10">
        <v>15148</v>
      </c>
      <c r="E57" s="10">
        <v>24236.8</v>
      </c>
    </row>
    <row r="58" spans="1:5" ht="46.5" customHeight="1">
      <c r="A58" s="33"/>
      <c r="B58" s="5" t="s">
        <v>7</v>
      </c>
      <c r="C58" s="15">
        <f>C57+C56+C55+C54+C53+C52</f>
        <v>5395045.859999999</v>
      </c>
      <c r="D58" s="15">
        <f>D57+D56+D55+D54+D53+D52</f>
        <v>5298152.71</v>
      </c>
      <c r="E58" s="15">
        <f>E57+E56+E55+E54+E53+E52</f>
        <v>5117127.8</v>
      </c>
    </row>
    <row r="59" spans="1:5" ht="32.25" customHeight="1">
      <c r="A59" s="31" t="s">
        <v>80</v>
      </c>
      <c r="B59" s="11" t="s">
        <v>19</v>
      </c>
      <c r="C59" s="10">
        <v>4320269.08</v>
      </c>
      <c r="D59" s="10">
        <v>8886422.33</v>
      </c>
      <c r="E59" s="10">
        <v>1078211.4</v>
      </c>
    </row>
    <row r="60" spans="1:5" ht="28.5" customHeight="1">
      <c r="A60" s="32"/>
      <c r="B60" s="11" t="s">
        <v>16</v>
      </c>
      <c r="C60" s="10">
        <v>1020605.06</v>
      </c>
      <c r="D60" s="10">
        <v>938545</v>
      </c>
      <c r="E60" s="10">
        <v>117935.77</v>
      </c>
    </row>
    <row r="61" spans="1:5" ht="28.5" customHeight="1">
      <c r="A61" s="32"/>
      <c r="B61" s="11" t="s">
        <v>20</v>
      </c>
      <c r="C61" s="10">
        <v>36628.05</v>
      </c>
      <c r="D61" s="10">
        <v>14300.26</v>
      </c>
      <c r="E61" s="10">
        <v>135712.38</v>
      </c>
    </row>
    <row r="62" spans="1:5" ht="28.5" customHeight="1">
      <c r="A62" s="32"/>
      <c r="B62" s="11" t="s">
        <v>15</v>
      </c>
      <c r="C62" s="12">
        <v>1591513.85</v>
      </c>
      <c r="D62" s="10">
        <v>483151.99</v>
      </c>
      <c r="E62" s="10">
        <v>857494.55</v>
      </c>
    </row>
    <row r="63" spans="1:5" ht="28.5" customHeight="1">
      <c r="A63" s="32"/>
      <c r="B63" s="11" t="s">
        <v>21</v>
      </c>
      <c r="C63" s="10">
        <v>216891.97</v>
      </c>
      <c r="D63" s="10">
        <v>13656.07</v>
      </c>
      <c r="E63" s="10">
        <v>173141.88</v>
      </c>
    </row>
    <row r="64" spans="1:5" ht="28.5" customHeight="1">
      <c r="A64" s="32"/>
      <c r="B64" s="11" t="s">
        <v>11</v>
      </c>
      <c r="C64" s="10">
        <v>2576967.78</v>
      </c>
      <c r="D64" s="10">
        <v>3314203.24</v>
      </c>
      <c r="E64" s="10">
        <v>1139065.67</v>
      </c>
    </row>
    <row r="65" spans="1:5" ht="28.5" customHeight="1">
      <c r="A65" s="32"/>
      <c r="B65" s="11" t="s">
        <v>34</v>
      </c>
      <c r="C65" s="10">
        <v>80170.82</v>
      </c>
      <c r="D65" s="10">
        <v>20127.24</v>
      </c>
      <c r="E65" s="10">
        <v>5151.47</v>
      </c>
    </row>
    <row r="66" spans="1:5" ht="28.5" customHeight="1">
      <c r="A66" s="32"/>
      <c r="B66" s="11" t="s">
        <v>23</v>
      </c>
      <c r="C66" s="10">
        <v>75112.81</v>
      </c>
      <c r="D66" s="10">
        <v>102294.02</v>
      </c>
      <c r="E66" s="10">
        <v>220206.3</v>
      </c>
    </row>
    <row r="67" spans="1:5" ht="28.5" customHeight="1">
      <c r="A67" s="32"/>
      <c r="B67" s="11" t="s">
        <v>10</v>
      </c>
      <c r="C67" s="10">
        <v>3806882.97</v>
      </c>
      <c r="D67" s="10">
        <v>4313978.96</v>
      </c>
      <c r="E67" s="10">
        <v>3728099.47</v>
      </c>
    </row>
    <row r="68" spans="1:5" ht="28.5" customHeight="1">
      <c r="A68" s="32"/>
      <c r="B68" s="11" t="s">
        <v>24</v>
      </c>
      <c r="C68" s="10">
        <v>275087.73</v>
      </c>
      <c r="D68" s="10">
        <v>39674.56</v>
      </c>
      <c r="E68" s="10">
        <v>610160.94</v>
      </c>
    </row>
    <row r="69" spans="1:5" ht="28.5" customHeight="1">
      <c r="A69" s="32"/>
      <c r="B69" s="11" t="s">
        <v>25</v>
      </c>
      <c r="C69" s="10">
        <v>718282.11</v>
      </c>
      <c r="D69" s="10">
        <v>508508.3</v>
      </c>
      <c r="E69" s="10">
        <v>16156.05</v>
      </c>
    </row>
    <row r="70" spans="1:5" ht="28.5" customHeight="1">
      <c r="A70" s="32"/>
      <c r="B70" s="11" t="s">
        <v>26</v>
      </c>
      <c r="C70" s="10">
        <v>1149096.82</v>
      </c>
      <c r="D70" s="10">
        <v>853157.68</v>
      </c>
      <c r="E70" s="10">
        <v>156173.58</v>
      </c>
    </row>
    <row r="71" spans="1:5" ht="28.5" customHeight="1">
      <c r="A71" s="32"/>
      <c r="B71" s="11" t="s">
        <v>17</v>
      </c>
      <c r="C71" s="10">
        <v>2084991.14</v>
      </c>
      <c r="D71" s="10">
        <v>528127.71</v>
      </c>
      <c r="E71" s="10">
        <v>11781.54</v>
      </c>
    </row>
    <row r="72" spans="1:5" ht="28.5" customHeight="1">
      <c r="A72" s="32"/>
      <c r="B72" s="11" t="s">
        <v>27</v>
      </c>
      <c r="C72" s="10">
        <v>204762.45</v>
      </c>
      <c r="D72" s="10">
        <v>266550.32</v>
      </c>
      <c r="E72" s="10">
        <v>542133.84</v>
      </c>
    </row>
    <row r="73" spans="1:5" ht="28.5" customHeight="1">
      <c r="A73" s="32"/>
      <c r="B73" s="11" t="s">
        <v>28</v>
      </c>
      <c r="C73" s="10">
        <v>1739965.08</v>
      </c>
      <c r="D73" s="10">
        <v>826765.47</v>
      </c>
      <c r="E73" s="10">
        <v>792420.73</v>
      </c>
    </row>
    <row r="74" spans="1:5" ht="21.75" customHeight="1">
      <c r="A74" s="32"/>
      <c r="B74" s="11" t="s">
        <v>29</v>
      </c>
      <c r="C74" s="10">
        <v>156602.14</v>
      </c>
      <c r="D74" s="10">
        <v>1220.63</v>
      </c>
      <c r="E74" s="10">
        <v>38507.15</v>
      </c>
    </row>
    <row r="75" spans="1:5" ht="43.5" customHeight="1">
      <c r="A75" s="32"/>
      <c r="B75" s="11" t="s">
        <v>30</v>
      </c>
      <c r="C75" s="10">
        <v>95206.33</v>
      </c>
      <c r="D75" s="10">
        <v>72293.05</v>
      </c>
      <c r="E75" s="10">
        <v>1519.98</v>
      </c>
    </row>
    <row r="76" spans="1:5" ht="33.75" customHeight="1">
      <c r="A76" s="32"/>
      <c r="B76" s="11" t="s">
        <v>31</v>
      </c>
      <c r="C76" s="10">
        <v>543822.48</v>
      </c>
      <c r="D76" s="10">
        <v>76270.57</v>
      </c>
      <c r="E76" s="10">
        <v>725766.8</v>
      </c>
    </row>
    <row r="77" spans="1:5" ht="27.75" customHeight="1">
      <c r="A77" s="32"/>
      <c r="B77" s="11" t="s">
        <v>41</v>
      </c>
      <c r="C77" s="10">
        <v>1711098.68</v>
      </c>
      <c r="D77" s="10">
        <v>1207480.99</v>
      </c>
      <c r="E77" s="10">
        <v>1118137.38</v>
      </c>
    </row>
    <row r="78" spans="1:5" ht="30" customHeight="1">
      <c r="A78" s="32"/>
      <c r="B78" s="11" t="s">
        <v>43</v>
      </c>
      <c r="C78" s="10">
        <v>1317576.35</v>
      </c>
      <c r="D78" s="10">
        <v>1539586.56</v>
      </c>
      <c r="E78" s="10">
        <v>287828.92</v>
      </c>
    </row>
    <row r="79" spans="1:5" ht="30" customHeight="1">
      <c r="A79" s="32"/>
      <c r="B79" s="11" t="s">
        <v>59</v>
      </c>
      <c r="C79" s="10">
        <v>102836.25</v>
      </c>
      <c r="D79" s="10">
        <v>2124.19</v>
      </c>
      <c r="E79" s="12">
        <v>91162.22</v>
      </c>
    </row>
    <row r="80" spans="1:5" ht="30" customHeight="1">
      <c r="A80" s="32"/>
      <c r="B80" s="11" t="s">
        <v>50</v>
      </c>
      <c r="C80" s="10">
        <v>99581.94</v>
      </c>
      <c r="D80" s="10">
        <v>215374.86</v>
      </c>
      <c r="E80" s="10">
        <v>351205.19</v>
      </c>
    </row>
    <row r="81" spans="1:5" ht="30" customHeight="1">
      <c r="A81" s="32"/>
      <c r="B81" s="11" t="s">
        <v>45</v>
      </c>
      <c r="C81" s="10">
        <v>229174.01</v>
      </c>
      <c r="D81" s="10">
        <v>84896.37</v>
      </c>
      <c r="E81" s="10">
        <v>139020.61</v>
      </c>
    </row>
    <row r="82" spans="1:5" ht="30" customHeight="1">
      <c r="A82" s="32"/>
      <c r="B82" s="11" t="s">
        <v>52</v>
      </c>
      <c r="C82" s="10">
        <v>77412.7</v>
      </c>
      <c r="D82" s="10">
        <v>159192.83</v>
      </c>
      <c r="E82" s="12">
        <v>228976.68</v>
      </c>
    </row>
    <row r="83" spans="1:5" ht="30" customHeight="1">
      <c r="A83" s="32"/>
      <c r="B83" s="11" t="s">
        <v>53</v>
      </c>
      <c r="C83" s="10">
        <v>43933.66</v>
      </c>
      <c r="D83" s="10">
        <v>119667.8</v>
      </c>
      <c r="E83" s="12">
        <v>106854.53</v>
      </c>
    </row>
    <row r="84" spans="1:5" ht="30" customHeight="1">
      <c r="A84" s="32"/>
      <c r="B84" s="11" t="s">
        <v>54</v>
      </c>
      <c r="C84" s="10">
        <v>157494.77</v>
      </c>
      <c r="D84" s="10">
        <v>66967.47</v>
      </c>
      <c r="E84" s="12">
        <v>183946.63</v>
      </c>
    </row>
    <row r="85" spans="1:5" ht="32.25" customHeight="1">
      <c r="A85" s="32"/>
      <c r="B85" s="11" t="s">
        <v>57</v>
      </c>
      <c r="C85" s="10">
        <v>70803.07</v>
      </c>
      <c r="D85" s="10">
        <v>48276.37</v>
      </c>
      <c r="E85" s="10">
        <v>183288.78</v>
      </c>
    </row>
    <row r="86" spans="1:5" ht="28.5" customHeight="1">
      <c r="A86" s="32"/>
      <c r="B86" s="11" t="s">
        <v>62</v>
      </c>
      <c r="C86" s="10">
        <v>460369.82</v>
      </c>
      <c r="D86" s="10">
        <v>199687.24</v>
      </c>
      <c r="E86" s="10">
        <v>621250.03</v>
      </c>
    </row>
    <row r="87" spans="1:5" ht="28.5" customHeight="1">
      <c r="A87" s="32"/>
      <c r="B87" s="11" t="s">
        <v>63</v>
      </c>
      <c r="C87" s="10">
        <v>295556.66</v>
      </c>
      <c r="D87" s="10">
        <v>219199.23</v>
      </c>
      <c r="E87" s="10">
        <v>307141.32</v>
      </c>
    </row>
    <row r="88" spans="1:5" ht="28.5" customHeight="1">
      <c r="A88" s="32"/>
      <c r="B88" s="11" t="s">
        <v>65</v>
      </c>
      <c r="C88" s="10">
        <v>94119.33</v>
      </c>
      <c r="D88" s="10">
        <v>37933.74</v>
      </c>
      <c r="E88" s="10">
        <v>168591.48</v>
      </c>
    </row>
    <row r="89" spans="1:5" ht="28.5" customHeight="1">
      <c r="A89" s="32"/>
      <c r="B89" s="11" t="s">
        <v>66</v>
      </c>
      <c r="C89" s="10">
        <v>84973.34</v>
      </c>
      <c r="D89" s="10">
        <v>196034.2</v>
      </c>
      <c r="E89" s="10">
        <v>202793.37</v>
      </c>
    </row>
    <row r="90" spans="1:5" ht="32.25" customHeight="1">
      <c r="A90" s="32"/>
      <c r="B90" s="11" t="s">
        <v>67</v>
      </c>
      <c r="C90" s="10">
        <v>205155.14</v>
      </c>
      <c r="D90" s="10">
        <v>161071.11</v>
      </c>
      <c r="E90" s="10">
        <v>265036.59</v>
      </c>
    </row>
    <row r="91" spans="1:5" ht="32.25" customHeight="1">
      <c r="A91" s="32"/>
      <c r="B91" s="11" t="s">
        <v>95</v>
      </c>
      <c r="C91" s="10">
        <v>0</v>
      </c>
      <c r="D91" s="10">
        <v>87074.07</v>
      </c>
      <c r="E91" s="10">
        <v>176466.7</v>
      </c>
    </row>
    <row r="92" spans="1:5" ht="33" customHeight="1">
      <c r="A92" s="33"/>
      <c r="B92" s="5" t="s">
        <v>7</v>
      </c>
      <c r="C92" s="15">
        <f>C59+C60+C61+C62+C63+C64+C65+C66+C67+C68+C69+C70+C71+C72+C73+C74+C75+C76+C77+C78+C79+C80+C81+C82+C83+C84+C85+C86+C87+C88+C89+C90+C91</f>
        <v>25642944.39</v>
      </c>
      <c r="D92" s="15">
        <f>D59+D60+D61+D62+D63+D64+D65+D66+D67+D68+D69+D70+D71+D72+D73+D74+D75+D76+D77+D78+D79+D80+D81+D82+D83+D84+D85+D86+D87+D88+D89+D90+D91</f>
        <v>25603814.429999992</v>
      </c>
      <c r="E92" s="15">
        <f>E59+E60+E61+E62+E63+E64+E65+E66+E67+E68+E69+E70+E71+E72+E73+E74+E75+E76+E77+E78+E79+E80+E81+E82+E83+E84+E85+E86+E87+E88+E89+E90+E91</f>
        <v>14781339.93</v>
      </c>
    </row>
    <row r="93" spans="1:5" ht="43.5" customHeight="1">
      <c r="A93" s="34" t="s">
        <v>88</v>
      </c>
      <c r="B93" s="5" t="s">
        <v>10</v>
      </c>
      <c r="C93" s="15">
        <f>C94</f>
        <v>0</v>
      </c>
      <c r="D93" s="15">
        <f>D94</f>
        <v>1488857.4</v>
      </c>
      <c r="E93" s="15">
        <f>E94</f>
        <v>1488857.4</v>
      </c>
    </row>
    <row r="94" spans="1:5" ht="33" customHeight="1">
      <c r="A94" s="35"/>
      <c r="B94" s="11" t="s">
        <v>89</v>
      </c>
      <c r="C94" s="10">
        <v>0</v>
      </c>
      <c r="D94" s="10">
        <v>1488857.4</v>
      </c>
      <c r="E94" s="10">
        <v>1488857.4</v>
      </c>
    </row>
    <row r="95" spans="1:5" ht="33" customHeight="1">
      <c r="A95" s="36"/>
      <c r="B95" s="5" t="s">
        <v>7</v>
      </c>
      <c r="C95" s="8">
        <f>C93</f>
        <v>0</v>
      </c>
      <c r="D95" s="8">
        <f>D93</f>
        <v>1488857.4</v>
      </c>
      <c r="E95" s="8">
        <f>E93</f>
        <v>1488857.4</v>
      </c>
    </row>
    <row r="96" spans="1:5" ht="28.5" customHeight="1">
      <c r="A96" s="31" t="s">
        <v>81</v>
      </c>
      <c r="B96" s="11" t="s">
        <v>32</v>
      </c>
      <c r="C96" s="10">
        <v>17960.46</v>
      </c>
      <c r="D96" s="10">
        <v>4213.98</v>
      </c>
      <c r="E96" s="10">
        <v>8716.69</v>
      </c>
    </row>
    <row r="97" spans="1:5" ht="28.5" customHeight="1">
      <c r="A97" s="32"/>
      <c r="B97" s="11" t="s">
        <v>15</v>
      </c>
      <c r="C97" s="10">
        <v>20781.07</v>
      </c>
      <c r="D97" s="10">
        <v>0</v>
      </c>
      <c r="E97" s="10">
        <v>0</v>
      </c>
    </row>
    <row r="98" spans="1:5" ht="31.5" customHeight="1">
      <c r="A98" s="32"/>
      <c r="B98" s="11" t="s">
        <v>33</v>
      </c>
      <c r="C98" s="10">
        <v>5486.08</v>
      </c>
      <c r="D98" s="10">
        <v>6198.05</v>
      </c>
      <c r="E98" s="10">
        <v>1123.02</v>
      </c>
    </row>
    <row r="99" spans="1:5" ht="28.5" customHeight="1">
      <c r="A99" s="32"/>
      <c r="B99" s="11" t="s">
        <v>34</v>
      </c>
      <c r="C99" s="10">
        <v>2826.55</v>
      </c>
      <c r="D99" s="10">
        <v>0</v>
      </c>
      <c r="E99" s="10">
        <v>1069.4</v>
      </c>
    </row>
    <row r="100" spans="1:5" ht="28.5" customHeight="1">
      <c r="A100" s="32"/>
      <c r="B100" s="11" t="s">
        <v>17</v>
      </c>
      <c r="C100" s="10">
        <v>0</v>
      </c>
      <c r="D100" s="10">
        <v>340.66</v>
      </c>
      <c r="E100" s="10">
        <v>2905.4</v>
      </c>
    </row>
    <row r="101" spans="1:5" ht="28.5" customHeight="1">
      <c r="A101" s="32"/>
      <c r="B101" s="11" t="s">
        <v>29</v>
      </c>
      <c r="C101" s="10">
        <v>0</v>
      </c>
      <c r="D101" s="10">
        <v>0</v>
      </c>
      <c r="E101" s="10">
        <v>0</v>
      </c>
    </row>
    <row r="102" spans="1:5" ht="28.5" customHeight="1">
      <c r="A102" s="33"/>
      <c r="B102" s="5" t="s">
        <v>7</v>
      </c>
      <c r="C102" s="15">
        <f>C101+C100+C99+C98+C97+C96</f>
        <v>47054.16</v>
      </c>
      <c r="D102" s="15">
        <f>D101+D100+D99+D98+D97+D96</f>
        <v>10752.689999999999</v>
      </c>
      <c r="E102" s="15">
        <f>E101+E100+E99+E98+E97+E96</f>
        <v>13814.51</v>
      </c>
    </row>
    <row r="103" spans="1:5" ht="33" customHeight="1">
      <c r="A103" s="31" t="s">
        <v>82</v>
      </c>
      <c r="B103" s="5" t="s">
        <v>10</v>
      </c>
      <c r="C103" s="13">
        <v>2216035.4</v>
      </c>
      <c r="D103" s="13">
        <v>566380.35</v>
      </c>
      <c r="E103" s="13">
        <v>0</v>
      </c>
    </row>
    <row r="104" spans="1:5" ht="33" customHeight="1">
      <c r="A104" s="32"/>
      <c r="B104" s="5" t="s">
        <v>21</v>
      </c>
      <c r="C104" s="13">
        <v>0</v>
      </c>
      <c r="D104" s="13">
        <v>0</v>
      </c>
      <c r="E104" s="13">
        <v>0</v>
      </c>
    </row>
    <row r="105" spans="1:5" s="14" customFormat="1" ht="36" customHeight="1">
      <c r="A105" s="33"/>
      <c r="B105" s="5" t="s">
        <v>7</v>
      </c>
      <c r="C105" s="6">
        <f>C103+C104</f>
        <v>2216035.4</v>
      </c>
      <c r="D105" s="6">
        <f>D103+D104</f>
        <v>566380.35</v>
      </c>
      <c r="E105" s="6">
        <f>E103+E104</f>
        <v>0</v>
      </c>
    </row>
    <row r="106" spans="1:5" ht="32.25" customHeight="1">
      <c r="A106" s="31" t="s">
        <v>83</v>
      </c>
      <c r="B106" s="5" t="s">
        <v>16</v>
      </c>
      <c r="C106" s="8">
        <f>C107+C108+C109+C110+C111+C112+C113</f>
        <v>716886.65</v>
      </c>
      <c r="D106" s="8">
        <f>D107+D108+D109+D110+D111+D112+D113</f>
        <v>566451.91</v>
      </c>
      <c r="E106" s="8">
        <f>E107+E108+E109+E110+E111+E112+E113</f>
        <v>558546.6799999999</v>
      </c>
    </row>
    <row r="107" spans="1:5" ht="46.5" customHeight="1">
      <c r="A107" s="32"/>
      <c r="B107" s="11" t="s">
        <v>35</v>
      </c>
      <c r="C107" s="10">
        <v>38814.57</v>
      </c>
      <c r="D107" s="10">
        <v>51773.47</v>
      </c>
      <c r="E107" s="10">
        <v>142357.49</v>
      </c>
    </row>
    <row r="108" spans="1:5" ht="49.5" customHeight="1">
      <c r="A108" s="32"/>
      <c r="B108" s="11" t="s">
        <v>4</v>
      </c>
      <c r="C108" s="10">
        <v>51446.26</v>
      </c>
      <c r="D108" s="10">
        <v>0</v>
      </c>
      <c r="E108" s="10">
        <v>142357.49</v>
      </c>
    </row>
    <row r="109" spans="1:5" ht="42.75" customHeight="1">
      <c r="A109" s="32"/>
      <c r="B109" s="11" t="s">
        <v>42</v>
      </c>
      <c r="C109" s="10">
        <v>2445.72</v>
      </c>
      <c r="D109" s="10">
        <v>5077.26</v>
      </c>
      <c r="E109" s="10">
        <v>2235.48</v>
      </c>
    </row>
    <row r="110" spans="1:5" ht="49.5" customHeight="1">
      <c r="A110" s="32"/>
      <c r="B110" s="11" t="s">
        <v>44</v>
      </c>
      <c r="C110" s="10">
        <v>0</v>
      </c>
      <c r="D110" s="10">
        <v>0</v>
      </c>
      <c r="E110" s="10">
        <v>66012.93</v>
      </c>
    </row>
    <row r="111" spans="1:5" ht="48" customHeight="1">
      <c r="A111" s="32"/>
      <c r="B111" s="11" t="s">
        <v>47</v>
      </c>
      <c r="C111" s="10">
        <v>17637.81</v>
      </c>
      <c r="D111" s="10">
        <v>0</v>
      </c>
      <c r="E111" s="10">
        <v>130131.09</v>
      </c>
    </row>
    <row r="112" spans="1:5" ht="43.5" customHeight="1">
      <c r="A112" s="32"/>
      <c r="B112" s="11" t="s">
        <v>64</v>
      </c>
      <c r="C112" s="10">
        <v>212012.34</v>
      </c>
      <c r="D112" s="10">
        <v>0</v>
      </c>
      <c r="E112" s="10">
        <v>75452.2</v>
      </c>
    </row>
    <row r="113" spans="1:5" ht="49.5" customHeight="1">
      <c r="A113" s="32"/>
      <c r="B113" s="11" t="s">
        <v>91</v>
      </c>
      <c r="C113" s="10">
        <v>394529.95</v>
      </c>
      <c r="D113" s="10">
        <v>509601.18</v>
      </c>
      <c r="E113" s="10">
        <v>0</v>
      </c>
    </row>
    <row r="114" spans="1:5" ht="38.25" customHeight="1">
      <c r="A114" s="32"/>
      <c r="B114" s="5" t="s">
        <v>10</v>
      </c>
      <c r="C114" s="8">
        <f>C115+C116+C117+C118+C119+C120+C121+C122+C123+C124+C125</f>
        <v>5090943.800000001</v>
      </c>
      <c r="D114" s="8">
        <f>D115+D116+D117+D118+D119+D120+D121+D122+D123+D124+D125</f>
        <v>7443586.77</v>
      </c>
      <c r="E114" s="8">
        <f>E115+E116+E117+E118+E119+E120+E121+E122+E123+E124+E125</f>
        <v>3611843.3100000005</v>
      </c>
    </row>
    <row r="115" spans="1:5" ht="48.75" customHeight="1">
      <c r="A115" s="32"/>
      <c r="B115" s="11" t="s">
        <v>35</v>
      </c>
      <c r="C115" s="10">
        <v>0</v>
      </c>
      <c r="D115" s="10">
        <v>671983.51</v>
      </c>
      <c r="E115" s="10">
        <v>0</v>
      </c>
    </row>
    <row r="116" spans="1:5" ht="43.5" customHeight="1">
      <c r="A116" s="32"/>
      <c r="B116" s="11" t="s">
        <v>4</v>
      </c>
      <c r="C116" s="10">
        <v>0</v>
      </c>
      <c r="D116" s="10">
        <v>613123.64</v>
      </c>
      <c r="E116" s="10">
        <v>0</v>
      </c>
    </row>
    <row r="117" spans="1:5" ht="49.5" customHeight="1">
      <c r="A117" s="32"/>
      <c r="B117" s="11" t="s">
        <v>37</v>
      </c>
      <c r="C117" s="10">
        <v>0</v>
      </c>
      <c r="D117" s="10">
        <v>1786013.14</v>
      </c>
      <c r="E117" s="10">
        <v>1676824.54</v>
      </c>
    </row>
    <row r="118" spans="1:5" ht="48" customHeight="1">
      <c r="A118" s="32"/>
      <c r="B118" s="11" t="s">
        <v>92</v>
      </c>
      <c r="C118" s="10">
        <v>536988.57</v>
      </c>
      <c r="D118" s="10">
        <v>575344.89</v>
      </c>
      <c r="E118" s="10">
        <v>305984.68</v>
      </c>
    </row>
    <row r="119" spans="1:5" ht="48" customHeight="1">
      <c r="A119" s="32"/>
      <c r="B119" s="11" t="s">
        <v>47</v>
      </c>
      <c r="C119" s="10">
        <v>0</v>
      </c>
      <c r="D119" s="10">
        <v>0</v>
      </c>
      <c r="E119" s="10">
        <v>548513.27</v>
      </c>
    </row>
    <row r="120" spans="1:5" ht="48" customHeight="1">
      <c r="A120" s="32"/>
      <c r="B120" s="11" t="s">
        <v>49</v>
      </c>
      <c r="C120" s="10">
        <v>0</v>
      </c>
      <c r="D120" s="10">
        <v>1101689.16</v>
      </c>
      <c r="E120" s="10">
        <v>0</v>
      </c>
    </row>
    <row r="121" spans="1:5" ht="51" customHeight="1">
      <c r="A121" s="32"/>
      <c r="B121" s="11" t="s">
        <v>93</v>
      </c>
      <c r="C121" s="10">
        <v>4214543.42</v>
      </c>
      <c r="D121" s="10">
        <v>1756059.76</v>
      </c>
      <c r="E121" s="10">
        <v>1053635.86</v>
      </c>
    </row>
    <row r="122" spans="1:5" ht="43.5" customHeight="1">
      <c r="A122" s="32"/>
      <c r="B122" s="11" t="s">
        <v>64</v>
      </c>
      <c r="C122" s="10">
        <v>43817.28</v>
      </c>
      <c r="D122" s="10">
        <v>0</v>
      </c>
      <c r="E122" s="10">
        <v>0</v>
      </c>
    </row>
    <row r="123" spans="1:5" ht="49.5" customHeight="1">
      <c r="A123" s="32"/>
      <c r="B123" s="11" t="s">
        <v>91</v>
      </c>
      <c r="C123" s="10">
        <v>0</v>
      </c>
      <c r="D123" s="10">
        <v>0</v>
      </c>
      <c r="E123" s="10">
        <v>0</v>
      </c>
    </row>
    <row r="124" spans="1:5" ht="49.5" customHeight="1">
      <c r="A124" s="32"/>
      <c r="B124" s="11" t="s">
        <v>90</v>
      </c>
      <c r="C124" s="10">
        <v>295594.53</v>
      </c>
      <c r="D124" s="10">
        <v>939372.67</v>
      </c>
      <c r="E124" s="10">
        <v>0</v>
      </c>
    </row>
    <row r="125" spans="1:5" ht="51" customHeight="1">
      <c r="A125" s="32"/>
      <c r="B125" s="11" t="s">
        <v>8</v>
      </c>
      <c r="C125" s="10">
        <v>0</v>
      </c>
      <c r="D125" s="10">
        <v>0</v>
      </c>
      <c r="E125" s="10">
        <v>26884.96</v>
      </c>
    </row>
    <row r="126" spans="1:5" ht="28.5" customHeight="1">
      <c r="A126" s="32"/>
      <c r="B126" s="5" t="s">
        <v>15</v>
      </c>
      <c r="C126" s="8">
        <f>C127+C128+C129+C130+C131+C132+C133</f>
        <v>2545359.4799999995</v>
      </c>
      <c r="D126" s="8">
        <f>D127+D128+D129+D130+D131+D132+D133</f>
        <v>1015053.23</v>
      </c>
      <c r="E126" s="8">
        <f>E127+E128+E129+E130+E131+E132+E133</f>
        <v>898971.6000000001</v>
      </c>
    </row>
    <row r="127" spans="1:5" ht="45.75" customHeight="1">
      <c r="A127" s="32"/>
      <c r="B127" s="11" t="s">
        <v>35</v>
      </c>
      <c r="C127" s="10">
        <v>0</v>
      </c>
      <c r="D127" s="10">
        <v>564073.75</v>
      </c>
      <c r="E127" s="10">
        <v>0</v>
      </c>
    </row>
    <row r="128" spans="1:5" ht="46.5" customHeight="1">
      <c r="A128" s="32"/>
      <c r="B128" s="11" t="s">
        <v>4</v>
      </c>
      <c r="C128" s="12">
        <v>0</v>
      </c>
      <c r="D128" s="10">
        <v>284489.37</v>
      </c>
      <c r="E128" s="10">
        <v>0</v>
      </c>
    </row>
    <row r="129" spans="1:5" ht="24.75" customHeight="1">
      <c r="A129" s="32"/>
      <c r="B129" s="11" t="s">
        <v>37</v>
      </c>
      <c r="C129" s="10">
        <v>547038.93</v>
      </c>
      <c r="D129" s="10">
        <v>166490.11</v>
      </c>
      <c r="E129" s="10">
        <v>0</v>
      </c>
    </row>
    <row r="130" spans="1:5" ht="40.5" customHeight="1">
      <c r="A130" s="32"/>
      <c r="B130" s="11" t="s">
        <v>92</v>
      </c>
      <c r="C130" s="10">
        <v>530979.99</v>
      </c>
      <c r="D130" s="10">
        <v>0</v>
      </c>
      <c r="E130" s="10">
        <v>848218.06</v>
      </c>
    </row>
    <row r="131" spans="1:5" ht="62.25" customHeight="1">
      <c r="A131" s="32"/>
      <c r="B131" s="11" t="s">
        <v>47</v>
      </c>
      <c r="C131" s="10">
        <v>0</v>
      </c>
      <c r="D131" s="10">
        <v>0</v>
      </c>
      <c r="E131" s="10">
        <v>50753.54</v>
      </c>
    </row>
    <row r="132" spans="1:5" ht="62.25" customHeight="1">
      <c r="A132" s="32"/>
      <c r="B132" s="11" t="s">
        <v>49</v>
      </c>
      <c r="C132" s="10">
        <v>278996.4</v>
      </c>
      <c r="D132" s="10">
        <v>0</v>
      </c>
      <c r="E132" s="10">
        <v>0</v>
      </c>
    </row>
    <row r="133" spans="1:5" ht="49.5" customHeight="1">
      <c r="A133" s="32"/>
      <c r="B133" s="11" t="s">
        <v>91</v>
      </c>
      <c r="C133" s="10">
        <v>1188344.16</v>
      </c>
      <c r="D133" s="10">
        <v>0</v>
      </c>
      <c r="E133" s="10">
        <v>0</v>
      </c>
    </row>
    <row r="134" spans="1:5" ht="28.5" customHeight="1">
      <c r="A134" s="32"/>
      <c r="B134" s="5" t="s">
        <v>17</v>
      </c>
      <c r="C134" s="8">
        <f>C135+C136+C137</f>
        <v>32263.12</v>
      </c>
      <c r="D134" s="8">
        <f>D135+D136+D137</f>
        <v>0</v>
      </c>
      <c r="E134" s="8">
        <f>E135+E136+E137</f>
        <v>55770.77</v>
      </c>
    </row>
    <row r="135" spans="1:5" ht="48.75" customHeight="1">
      <c r="A135" s="32"/>
      <c r="B135" s="11" t="s">
        <v>35</v>
      </c>
      <c r="C135" s="10">
        <v>0</v>
      </c>
      <c r="D135" s="10">
        <v>0</v>
      </c>
      <c r="E135" s="10">
        <v>0</v>
      </c>
    </row>
    <row r="136" spans="1:5" ht="43.5" customHeight="1">
      <c r="A136" s="32"/>
      <c r="B136" s="11" t="s">
        <v>4</v>
      </c>
      <c r="C136" s="10">
        <v>32263.12</v>
      </c>
      <c r="D136" s="10">
        <v>0</v>
      </c>
      <c r="E136" s="10">
        <v>0</v>
      </c>
    </row>
    <row r="137" spans="1:5" ht="51" customHeight="1">
      <c r="A137" s="32"/>
      <c r="B137" s="11" t="s">
        <v>6</v>
      </c>
      <c r="C137" s="10">
        <v>0</v>
      </c>
      <c r="D137" s="10">
        <v>0</v>
      </c>
      <c r="E137" s="10">
        <v>55770.77</v>
      </c>
    </row>
    <row r="138" spans="1:5" ht="35.25" customHeight="1">
      <c r="A138" s="32"/>
      <c r="B138" s="5" t="s">
        <v>18</v>
      </c>
      <c r="C138" s="8">
        <f>C139+C140+C141+C142+C143</f>
        <v>4184346.23</v>
      </c>
      <c r="D138" s="8">
        <f>D139+D140+D141+D142+D143</f>
        <v>5101630.18</v>
      </c>
      <c r="E138" s="8">
        <f>E139+E140+E141+E142+E143</f>
        <v>857125.9199999999</v>
      </c>
    </row>
    <row r="139" spans="1:5" ht="51.75" customHeight="1">
      <c r="A139" s="32"/>
      <c r="B139" s="11" t="s">
        <v>35</v>
      </c>
      <c r="C139" s="10">
        <v>309005.21</v>
      </c>
      <c r="D139" s="10">
        <v>173227.93</v>
      </c>
      <c r="E139" s="10">
        <v>205019.76</v>
      </c>
    </row>
    <row r="140" spans="1:5" ht="43.5" customHeight="1">
      <c r="A140" s="32"/>
      <c r="B140" s="11" t="s">
        <v>4</v>
      </c>
      <c r="C140" s="10">
        <v>0</v>
      </c>
      <c r="D140" s="10">
        <v>0</v>
      </c>
      <c r="E140" s="10">
        <v>0</v>
      </c>
    </row>
    <row r="141" spans="1:5" ht="43.5" customHeight="1">
      <c r="A141" s="32"/>
      <c r="B141" s="11" t="s">
        <v>49</v>
      </c>
      <c r="C141" s="10">
        <v>0</v>
      </c>
      <c r="D141" s="10">
        <v>246012.56</v>
      </c>
      <c r="E141" s="10">
        <v>299802.43</v>
      </c>
    </row>
    <row r="142" spans="1:5" ht="43.5" customHeight="1">
      <c r="A142" s="32"/>
      <c r="B142" s="11" t="s">
        <v>93</v>
      </c>
      <c r="C142" s="10">
        <v>3875341.02</v>
      </c>
      <c r="D142" s="10">
        <v>1409214.91</v>
      </c>
      <c r="E142" s="10">
        <v>352303.73</v>
      </c>
    </row>
    <row r="143" spans="1:5" ht="43.5" customHeight="1">
      <c r="A143" s="32"/>
      <c r="B143" s="11" t="s">
        <v>61</v>
      </c>
      <c r="C143" s="10">
        <v>0</v>
      </c>
      <c r="D143" s="10">
        <v>3273174.78</v>
      </c>
      <c r="E143" s="10">
        <v>0</v>
      </c>
    </row>
    <row r="144" spans="1:5" ht="34.5" customHeight="1">
      <c r="A144" s="32"/>
      <c r="B144" s="5" t="s">
        <v>36</v>
      </c>
      <c r="C144" s="8">
        <f>C145+C146</f>
        <v>181463.82</v>
      </c>
      <c r="D144" s="8">
        <f>D145+D146</f>
        <v>77169.39</v>
      </c>
      <c r="E144" s="8">
        <f>E145+E146</f>
        <v>0</v>
      </c>
    </row>
    <row r="145" spans="1:5" ht="48.75" customHeight="1">
      <c r="A145" s="32"/>
      <c r="B145" s="11" t="s">
        <v>35</v>
      </c>
      <c r="C145" s="10">
        <v>62524.49</v>
      </c>
      <c r="D145" s="10">
        <v>25723.13</v>
      </c>
      <c r="E145" s="10">
        <v>0</v>
      </c>
    </row>
    <row r="146" spans="1:5" ht="48" customHeight="1">
      <c r="A146" s="32"/>
      <c r="B146" s="11" t="s">
        <v>4</v>
      </c>
      <c r="C146" s="10">
        <v>118939.33</v>
      </c>
      <c r="D146" s="10">
        <v>51446.26</v>
      </c>
      <c r="E146" s="10">
        <v>0</v>
      </c>
    </row>
    <row r="147" spans="1:5" ht="43.5" customHeight="1">
      <c r="A147" s="32"/>
      <c r="B147" s="5" t="s">
        <v>22</v>
      </c>
      <c r="C147" s="15">
        <f>C148+C149</f>
        <v>451352.21</v>
      </c>
      <c r="D147" s="15">
        <f>D148+D149</f>
        <v>0</v>
      </c>
      <c r="E147" s="15">
        <f>E148+E149</f>
        <v>0</v>
      </c>
    </row>
    <row r="148" spans="1:5" ht="43.5" customHeight="1">
      <c r="A148" s="32"/>
      <c r="B148" s="11" t="s">
        <v>5</v>
      </c>
      <c r="C148" s="10">
        <v>0</v>
      </c>
      <c r="D148" s="10">
        <v>0</v>
      </c>
      <c r="E148" s="10">
        <v>0</v>
      </c>
    </row>
    <row r="149" spans="1:5" ht="43.5" customHeight="1">
      <c r="A149" s="32"/>
      <c r="B149" s="11" t="s">
        <v>55</v>
      </c>
      <c r="C149" s="10">
        <v>451352.21</v>
      </c>
      <c r="D149" s="10">
        <v>0</v>
      </c>
      <c r="E149" s="10">
        <v>0</v>
      </c>
    </row>
    <row r="150" spans="1:5" ht="43.5" customHeight="1">
      <c r="A150" s="32"/>
      <c r="B150" s="5" t="s">
        <v>34</v>
      </c>
      <c r="C150" s="15">
        <f>C151+C152</f>
        <v>0</v>
      </c>
      <c r="D150" s="15">
        <f>D151+D152</f>
        <v>78051.85</v>
      </c>
      <c r="E150" s="15">
        <f>E151+E152</f>
        <v>0</v>
      </c>
    </row>
    <row r="151" spans="1:5" ht="43.5" customHeight="1">
      <c r="A151" s="32"/>
      <c r="B151" s="11" t="s">
        <v>5</v>
      </c>
      <c r="C151" s="10">
        <v>0</v>
      </c>
      <c r="D151" s="10">
        <v>0</v>
      </c>
      <c r="E151" s="10">
        <v>0</v>
      </c>
    </row>
    <row r="152" spans="1:5" ht="51" customHeight="1">
      <c r="A152" s="32"/>
      <c r="B152" s="11" t="s">
        <v>47</v>
      </c>
      <c r="C152" s="10">
        <v>0</v>
      </c>
      <c r="D152" s="10">
        <v>78051.85</v>
      </c>
      <c r="E152" s="10">
        <v>0</v>
      </c>
    </row>
    <row r="153" spans="1:5" ht="43.5" customHeight="1">
      <c r="A153" s="32"/>
      <c r="B153" s="5" t="s">
        <v>38</v>
      </c>
      <c r="C153" s="15">
        <f>C154+C155</f>
        <v>2650599.42</v>
      </c>
      <c r="D153" s="15">
        <f>D154+D155</f>
        <v>352441.91</v>
      </c>
      <c r="E153" s="15">
        <f>E154+E155</f>
        <v>60753.72</v>
      </c>
    </row>
    <row r="154" spans="1:5" ht="43.5" customHeight="1">
      <c r="A154" s="32"/>
      <c r="B154" s="11" t="s">
        <v>6</v>
      </c>
      <c r="C154" s="10">
        <v>2253361.13</v>
      </c>
      <c r="D154" s="10">
        <v>352441.91</v>
      </c>
      <c r="E154" s="10">
        <v>60753.72</v>
      </c>
    </row>
    <row r="155" spans="1:5" ht="51" customHeight="1">
      <c r="A155" s="32"/>
      <c r="B155" s="11" t="s">
        <v>92</v>
      </c>
      <c r="C155" s="10">
        <v>397238.29</v>
      </c>
      <c r="D155" s="10">
        <v>0</v>
      </c>
      <c r="E155" s="10">
        <v>0</v>
      </c>
    </row>
    <row r="156" spans="1:5" ht="43.5" customHeight="1">
      <c r="A156" s="32"/>
      <c r="B156" s="5" t="s">
        <v>30</v>
      </c>
      <c r="C156" s="15">
        <f>C157</f>
        <v>262386.44</v>
      </c>
      <c r="D156" s="15">
        <f>D157</f>
        <v>597598.38</v>
      </c>
      <c r="E156" s="15">
        <f>E157</f>
        <v>0</v>
      </c>
    </row>
    <row r="157" spans="1:5" ht="43.5" customHeight="1">
      <c r="A157" s="32"/>
      <c r="B157" s="11" t="s">
        <v>6</v>
      </c>
      <c r="C157" s="10">
        <v>262386.44</v>
      </c>
      <c r="D157" s="10">
        <v>597598.38</v>
      </c>
      <c r="E157" s="10">
        <v>0</v>
      </c>
    </row>
    <row r="158" spans="1:5" ht="43.5" customHeight="1">
      <c r="A158" s="32"/>
      <c r="B158" s="5" t="s">
        <v>1</v>
      </c>
      <c r="C158" s="15">
        <f>C159+C160+C161</f>
        <v>392069.20999999996</v>
      </c>
      <c r="D158" s="15">
        <f>D159+D160+D161</f>
        <v>192632.59</v>
      </c>
      <c r="E158" s="15">
        <f>E159+E160+E161</f>
        <v>13178.21</v>
      </c>
    </row>
    <row r="159" spans="1:5" ht="33" customHeight="1">
      <c r="A159" s="32"/>
      <c r="B159" s="16" t="s">
        <v>8</v>
      </c>
      <c r="C159" s="10">
        <v>169813.85</v>
      </c>
      <c r="D159" s="10">
        <v>19767.31</v>
      </c>
      <c r="E159" s="10">
        <v>13178.21</v>
      </c>
    </row>
    <row r="160" spans="1:5" ht="33" customHeight="1">
      <c r="A160" s="32"/>
      <c r="B160" s="11" t="s">
        <v>46</v>
      </c>
      <c r="C160" s="10">
        <v>222255.36</v>
      </c>
      <c r="D160" s="10">
        <v>172865.28</v>
      </c>
      <c r="E160" s="10">
        <v>0</v>
      </c>
    </row>
    <row r="161" spans="1:5" ht="51" customHeight="1">
      <c r="A161" s="32"/>
      <c r="B161" s="11" t="s">
        <v>47</v>
      </c>
      <c r="C161" s="10">
        <v>0</v>
      </c>
      <c r="D161" s="10">
        <v>0</v>
      </c>
      <c r="E161" s="10">
        <v>0</v>
      </c>
    </row>
    <row r="162" spans="1:5" ht="43.5" customHeight="1">
      <c r="A162" s="32"/>
      <c r="B162" s="5" t="s">
        <v>45</v>
      </c>
      <c r="C162" s="15">
        <f>C163+C164</f>
        <v>605608.91</v>
      </c>
      <c r="D162" s="15">
        <f>D163+D164</f>
        <v>32135.73</v>
      </c>
      <c r="E162" s="15">
        <f>E163+E164</f>
        <v>62656.34</v>
      </c>
    </row>
    <row r="163" spans="1:5" ht="33" customHeight="1">
      <c r="A163" s="32"/>
      <c r="B163" s="11" t="s">
        <v>44</v>
      </c>
      <c r="C163" s="10">
        <v>0</v>
      </c>
      <c r="D163" s="10">
        <v>32135.73</v>
      </c>
      <c r="E163" s="10">
        <v>62656.34</v>
      </c>
    </row>
    <row r="164" spans="1:5" ht="50.25" customHeight="1">
      <c r="A164" s="32"/>
      <c r="B164" s="11" t="s">
        <v>60</v>
      </c>
      <c r="C164" s="10">
        <v>605608.91</v>
      </c>
      <c r="D164" s="10">
        <v>0</v>
      </c>
      <c r="E164" s="10">
        <v>0</v>
      </c>
    </row>
    <row r="165" spans="1:5" ht="43.5" customHeight="1">
      <c r="A165" s="32"/>
      <c r="B165" s="5" t="s">
        <v>21</v>
      </c>
      <c r="C165" s="15">
        <f>C166</f>
        <v>0</v>
      </c>
      <c r="D165" s="15">
        <f>D166</f>
        <v>0</v>
      </c>
      <c r="E165" s="15">
        <f>E166</f>
        <v>0</v>
      </c>
    </row>
    <row r="166" spans="1:5" ht="33" customHeight="1">
      <c r="A166" s="32"/>
      <c r="B166" s="11" t="s">
        <v>44</v>
      </c>
      <c r="C166" s="10">
        <v>0</v>
      </c>
      <c r="D166" s="10">
        <v>0</v>
      </c>
      <c r="E166" s="10">
        <v>0</v>
      </c>
    </row>
    <row r="167" spans="1:5" ht="43.5" customHeight="1">
      <c r="A167" s="32"/>
      <c r="B167" s="5" t="s">
        <v>11</v>
      </c>
      <c r="C167" s="15">
        <f>C168+C169</f>
        <v>264028.1</v>
      </c>
      <c r="D167" s="15">
        <f>D168+D169</f>
        <v>38258.84</v>
      </c>
      <c r="E167" s="15">
        <f>E168+E169</f>
        <v>310870.24</v>
      </c>
    </row>
    <row r="168" spans="1:5" ht="51" customHeight="1">
      <c r="A168" s="32"/>
      <c r="B168" s="11" t="s">
        <v>47</v>
      </c>
      <c r="C168" s="10">
        <v>264028.1</v>
      </c>
      <c r="D168" s="10">
        <v>38258.84</v>
      </c>
      <c r="E168" s="10">
        <v>310870.24</v>
      </c>
    </row>
    <row r="169" spans="1:5" ht="51" customHeight="1">
      <c r="A169" s="32"/>
      <c r="B169" s="11" t="s">
        <v>64</v>
      </c>
      <c r="C169" s="10">
        <v>0</v>
      </c>
      <c r="D169" s="10">
        <v>0</v>
      </c>
      <c r="E169" s="10">
        <v>0</v>
      </c>
    </row>
    <row r="170" spans="1:5" ht="43.5" customHeight="1">
      <c r="A170" s="32"/>
      <c r="B170" s="5" t="s">
        <v>32</v>
      </c>
      <c r="C170" s="15">
        <f>C171</f>
        <v>74140.06</v>
      </c>
      <c r="D170" s="15">
        <f>D171</f>
        <v>0</v>
      </c>
      <c r="E170" s="15">
        <f>E171</f>
        <v>0</v>
      </c>
    </row>
    <row r="171" spans="1:5" ht="51" customHeight="1">
      <c r="A171" s="32"/>
      <c r="B171" s="11" t="s">
        <v>46</v>
      </c>
      <c r="C171" s="10">
        <v>74140.06</v>
      </c>
      <c r="D171" s="10">
        <v>0</v>
      </c>
      <c r="E171" s="10">
        <v>0</v>
      </c>
    </row>
    <row r="172" spans="1:5" ht="55.5" customHeight="1">
      <c r="A172" s="32"/>
      <c r="B172" s="5" t="s">
        <v>48</v>
      </c>
      <c r="C172" s="15">
        <f>C173+C174+C175+C176+C177</f>
        <v>3886459.1999999997</v>
      </c>
      <c r="D172" s="15">
        <f>D173+D174+D175+D176+D177</f>
        <v>716500.2</v>
      </c>
      <c r="E172" s="15">
        <f>E173+E174+E175+E176+E177</f>
        <v>0</v>
      </c>
    </row>
    <row r="173" spans="1:5" ht="50.25" customHeight="1">
      <c r="A173" s="32"/>
      <c r="B173" s="11" t="s">
        <v>35</v>
      </c>
      <c r="C173" s="10">
        <v>0</v>
      </c>
      <c r="D173" s="10">
        <v>0</v>
      </c>
      <c r="E173" s="10">
        <v>0</v>
      </c>
    </row>
    <row r="174" spans="1:5" ht="48" customHeight="1">
      <c r="A174" s="32"/>
      <c r="B174" s="11" t="s">
        <v>4</v>
      </c>
      <c r="C174" s="10">
        <v>0</v>
      </c>
      <c r="D174" s="10">
        <v>0</v>
      </c>
      <c r="E174" s="10">
        <v>0</v>
      </c>
    </row>
    <row r="175" spans="1:5" ht="51" customHeight="1">
      <c r="A175" s="32"/>
      <c r="B175" s="11" t="s">
        <v>6</v>
      </c>
      <c r="C175" s="10">
        <v>25746.82</v>
      </c>
      <c r="D175" s="10">
        <v>14552.5</v>
      </c>
      <c r="E175" s="10">
        <v>0</v>
      </c>
    </row>
    <row r="176" spans="1:5" ht="32.25" customHeight="1">
      <c r="A176" s="32"/>
      <c r="B176" s="11" t="s">
        <v>49</v>
      </c>
      <c r="C176" s="10">
        <v>0</v>
      </c>
      <c r="D176" s="10">
        <v>0</v>
      </c>
      <c r="E176" s="10">
        <v>0</v>
      </c>
    </row>
    <row r="177" spans="1:5" ht="51" customHeight="1">
      <c r="A177" s="32"/>
      <c r="B177" s="11" t="s">
        <v>93</v>
      </c>
      <c r="C177" s="10">
        <v>3860712.38</v>
      </c>
      <c r="D177" s="10">
        <v>701947.7</v>
      </c>
      <c r="E177" s="10">
        <v>0</v>
      </c>
    </row>
    <row r="178" spans="1:5" ht="55.5" customHeight="1">
      <c r="A178" s="32"/>
      <c r="B178" s="5" t="s">
        <v>40</v>
      </c>
      <c r="C178" s="15">
        <f>C179</f>
        <v>0</v>
      </c>
      <c r="D178" s="15">
        <f>D179</f>
        <v>0</v>
      </c>
      <c r="E178" s="15">
        <f>E179</f>
        <v>0</v>
      </c>
    </row>
    <row r="179" spans="1:5" ht="51" customHeight="1">
      <c r="A179" s="32"/>
      <c r="B179" s="11" t="s">
        <v>4</v>
      </c>
      <c r="C179" s="12">
        <v>0</v>
      </c>
      <c r="D179" s="10">
        <v>0</v>
      </c>
      <c r="E179" s="10">
        <v>0</v>
      </c>
    </row>
    <row r="180" spans="1:5" ht="55.5" customHeight="1">
      <c r="A180" s="32"/>
      <c r="B180" s="5" t="s">
        <v>51</v>
      </c>
      <c r="C180" s="15">
        <f>C181+C182+C183</f>
        <v>5252789.67</v>
      </c>
      <c r="D180" s="15">
        <f>D181+D182+D183</f>
        <v>2801487.83</v>
      </c>
      <c r="E180" s="15">
        <f>E181+E182+E183</f>
        <v>5602975.67</v>
      </c>
    </row>
    <row r="181" spans="1:5" ht="51" customHeight="1">
      <c r="A181" s="32"/>
      <c r="B181" s="11" t="s">
        <v>93</v>
      </c>
      <c r="C181" s="12">
        <v>5252789.67</v>
      </c>
      <c r="D181" s="10">
        <v>2801487.83</v>
      </c>
      <c r="E181" s="10">
        <v>5602975.67</v>
      </c>
    </row>
    <row r="182" spans="1:5" ht="51" customHeight="1">
      <c r="A182" s="32"/>
      <c r="B182" s="11" t="s">
        <v>35</v>
      </c>
      <c r="C182" s="10">
        <v>0</v>
      </c>
      <c r="D182" s="10">
        <v>0</v>
      </c>
      <c r="E182" s="10">
        <v>0</v>
      </c>
    </row>
    <row r="183" spans="1:5" ht="51" customHeight="1">
      <c r="A183" s="32"/>
      <c r="B183" s="11" t="s">
        <v>4</v>
      </c>
      <c r="C183" s="10">
        <v>0</v>
      </c>
      <c r="D183" s="10">
        <v>0</v>
      </c>
      <c r="E183" s="10">
        <v>0</v>
      </c>
    </row>
    <row r="184" spans="1:5" ht="55.5" customHeight="1">
      <c r="A184" s="32"/>
      <c r="B184" s="5" t="s">
        <v>56</v>
      </c>
      <c r="C184" s="15">
        <f>C185</f>
        <v>0</v>
      </c>
      <c r="D184" s="15">
        <f>D185</f>
        <v>0</v>
      </c>
      <c r="E184" s="15">
        <f>E185</f>
        <v>35821.76</v>
      </c>
    </row>
    <row r="185" spans="1:5" ht="51" customHeight="1">
      <c r="A185" s="32"/>
      <c r="B185" s="11" t="s">
        <v>44</v>
      </c>
      <c r="C185" s="12">
        <v>0</v>
      </c>
      <c r="D185" s="10">
        <v>0</v>
      </c>
      <c r="E185" s="10">
        <v>35821.76</v>
      </c>
    </row>
    <row r="186" spans="1:5" ht="54.75" customHeight="1">
      <c r="A186" s="33"/>
      <c r="B186" s="5" t="s">
        <v>7</v>
      </c>
      <c r="C186" s="15">
        <f>C106+C114+C126+C134+C138+C144+C147+C150+C153+C156+C158+C162+C165+C167+C170+C172+C178+C180+C184</f>
        <v>26590696.32</v>
      </c>
      <c r="D186" s="15">
        <f>D106+D114+D126+D134+D138+D144+D147+D150+D153+D156+D158+D162+D165+D167+D170+D172+D178+D180+D184</f>
        <v>19012998.810000002</v>
      </c>
      <c r="E186" s="15">
        <f>E106+E114+E126+E134+E138+E144+E147+E150+E153+E156+E158+E162+E165+E167+E170+E172+E178+E180+E184</f>
        <v>12068514.219999999</v>
      </c>
    </row>
    <row r="187" spans="1:5" ht="28.5" customHeight="1">
      <c r="A187" s="37" t="s">
        <v>84</v>
      </c>
      <c r="B187" s="11" t="s">
        <v>18</v>
      </c>
      <c r="C187" s="10">
        <v>57246.8</v>
      </c>
      <c r="D187" s="10">
        <v>0</v>
      </c>
      <c r="E187" s="10">
        <v>0</v>
      </c>
    </row>
    <row r="188" spans="1:5" ht="28.5" customHeight="1">
      <c r="A188" s="38"/>
      <c r="B188" s="11" t="s">
        <v>3</v>
      </c>
      <c r="C188" s="10">
        <v>0</v>
      </c>
      <c r="D188" s="10">
        <v>156914.87</v>
      </c>
      <c r="E188" s="10">
        <v>0</v>
      </c>
    </row>
    <row r="189" spans="1:5" ht="28.5" customHeight="1">
      <c r="A189" s="38"/>
      <c r="B189" s="11" t="s">
        <v>39</v>
      </c>
      <c r="C189" s="10">
        <v>348334.84</v>
      </c>
      <c r="D189" s="10">
        <v>110068.2</v>
      </c>
      <c r="E189" s="10">
        <v>0</v>
      </c>
    </row>
    <row r="190" spans="1:5" ht="43.5" customHeight="1">
      <c r="A190" s="39"/>
      <c r="B190" s="5" t="s">
        <v>7</v>
      </c>
      <c r="C190" s="15">
        <f>C189+C188+C187</f>
        <v>405581.64</v>
      </c>
      <c r="D190" s="15">
        <f>D189+D188+D187</f>
        <v>266983.07</v>
      </c>
      <c r="E190" s="15">
        <f>E189+E188+E187</f>
        <v>0</v>
      </c>
    </row>
    <row r="191" spans="1:5" s="21" customFormat="1" ht="28.5" customHeight="1">
      <c r="A191" s="40" t="s">
        <v>96</v>
      </c>
      <c r="B191" s="19" t="s">
        <v>18</v>
      </c>
      <c r="C191" s="20">
        <v>0</v>
      </c>
      <c r="D191" s="20">
        <v>0</v>
      </c>
      <c r="E191" s="20">
        <v>0</v>
      </c>
    </row>
    <row r="192" spans="1:5" s="21" customFormat="1" ht="28.5" customHeight="1">
      <c r="A192" s="40"/>
      <c r="B192" s="19" t="s">
        <v>3</v>
      </c>
      <c r="C192" s="20">
        <v>0</v>
      </c>
      <c r="D192" s="20">
        <v>5863.84</v>
      </c>
      <c r="E192" s="20">
        <v>0</v>
      </c>
    </row>
    <row r="193" spans="1:5" s="21" customFormat="1" ht="28.5" customHeight="1">
      <c r="A193" s="40"/>
      <c r="B193" s="19" t="s">
        <v>39</v>
      </c>
      <c r="C193" s="20">
        <v>23768.11</v>
      </c>
      <c r="D193" s="20">
        <v>0</v>
      </c>
      <c r="E193" s="20">
        <v>0</v>
      </c>
    </row>
    <row r="194" spans="1:5" s="21" customFormat="1" ht="52.5" customHeight="1">
      <c r="A194" s="40"/>
      <c r="B194" s="22" t="s">
        <v>7</v>
      </c>
      <c r="C194" s="25">
        <f>C193+C192+C191</f>
        <v>23768.11</v>
      </c>
      <c r="D194" s="25">
        <f>D193+D192+D191</f>
        <v>5863.84</v>
      </c>
      <c r="E194" s="25">
        <f>E193+E192+E191</f>
        <v>0</v>
      </c>
    </row>
    <row r="195" spans="1:5" s="21" customFormat="1" ht="35.25" customHeight="1">
      <c r="A195" s="41" t="s">
        <v>97</v>
      </c>
      <c r="B195" s="22" t="s">
        <v>98</v>
      </c>
      <c r="C195" s="23">
        <f>C196+C197+C198+C199</f>
        <v>833390.02</v>
      </c>
      <c r="D195" s="23">
        <f>D196+D197+D198+D199</f>
        <v>858917.82</v>
      </c>
      <c r="E195" s="23">
        <f>E196+E197+E198+E199</f>
        <v>0</v>
      </c>
    </row>
    <row r="196" spans="1:5" s="21" customFormat="1" ht="28.5" customHeight="1">
      <c r="A196" s="42"/>
      <c r="B196" s="19" t="s">
        <v>99</v>
      </c>
      <c r="C196" s="20">
        <v>286305.94</v>
      </c>
      <c r="D196" s="20">
        <v>858917.82</v>
      </c>
      <c r="E196" s="20">
        <v>0</v>
      </c>
    </row>
    <row r="197" spans="1:5" s="21" customFormat="1" ht="34.5" customHeight="1">
      <c r="A197" s="42"/>
      <c r="B197" s="19" t="s">
        <v>100</v>
      </c>
      <c r="C197" s="20">
        <v>0</v>
      </c>
      <c r="D197" s="20">
        <v>0</v>
      </c>
      <c r="E197" s="20">
        <v>0</v>
      </c>
    </row>
    <row r="198" spans="1:5" s="21" customFormat="1" ht="48.75" customHeight="1">
      <c r="A198" s="42"/>
      <c r="B198" s="19" t="s">
        <v>101</v>
      </c>
      <c r="C198" s="20">
        <v>160230</v>
      </c>
      <c r="D198" s="20">
        <v>0</v>
      </c>
      <c r="E198" s="20">
        <v>0</v>
      </c>
    </row>
    <row r="199" spans="1:5" s="21" customFormat="1" ht="34.5" customHeight="1">
      <c r="A199" s="42"/>
      <c r="B199" s="19" t="s">
        <v>102</v>
      </c>
      <c r="C199" s="20">
        <v>386854.08</v>
      </c>
      <c r="D199" s="20">
        <v>0</v>
      </c>
      <c r="E199" s="20">
        <v>0</v>
      </c>
    </row>
    <row r="200" spans="1:5" s="21" customFormat="1" ht="40.5" customHeight="1">
      <c r="A200" s="42"/>
      <c r="B200" s="22" t="s">
        <v>22</v>
      </c>
      <c r="C200" s="23">
        <f>C201+C202+C203+C204</f>
        <v>385424</v>
      </c>
      <c r="D200" s="23">
        <f>D201+D202+D203+D204</f>
        <v>546253.5</v>
      </c>
      <c r="E200" s="23">
        <f>E201+E202+E203+E204</f>
        <v>128184</v>
      </c>
    </row>
    <row r="201" spans="1:5" s="21" customFormat="1" ht="28.5" customHeight="1">
      <c r="A201" s="42"/>
      <c r="B201" s="19" t="s">
        <v>99</v>
      </c>
      <c r="C201" s="20">
        <v>385424</v>
      </c>
      <c r="D201" s="20">
        <v>481780</v>
      </c>
      <c r="E201" s="20">
        <v>0</v>
      </c>
    </row>
    <row r="202" spans="1:5" s="21" customFormat="1" ht="39.75" customHeight="1">
      <c r="A202" s="42"/>
      <c r="B202" s="19" t="s">
        <v>100</v>
      </c>
      <c r="C202" s="20">
        <v>0</v>
      </c>
      <c r="D202" s="20">
        <v>0</v>
      </c>
      <c r="E202" s="20">
        <v>0</v>
      </c>
    </row>
    <row r="203" spans="1:5" s="21" customFormat="1" ht="34.5" customHeight="1">
      <c r="A203" s="42"/>
      <c r="B203" s="19" t="s">
        <v>101</v>
      </c>
      <c r="C203" s="20">
        <v>0</v>
      </c>
      <c r="D203" s="20">
        <v>0</v>
      </c>
      <c r="E203" s="20">
        <v>0</v>
      </c>
    </row>
    <row r="204" spans="1:5" s="21" customFormat="1" ht="38.25" customHeight="1">
      <c r="A204" s="42"/>
      <c r="B204" s="19" t="s">
        <v>102</v>
      </c>
      <c r="C204" s="20">
        <v>0</v>
      </c>
      <c r="D204" s="20">
        <v>64473.5</v>
      </c>
      <c r="E204" s="20">
        <v>128184</v>
      </c>
    </row>
    <row r="205" spans="1:5" s="21" customFormat="1" ht="33" customHeight="1">
      <c r="A205" s="42"/>
      <c r="B205" s="22" t="s">
        <v>34</v>
      </c>
      <c r="C205" s="23">
        <f>C206+C207+C208+C209</f>
        <v>833356.6</v>
      </c>
      <c r="D205" s="23">
        <f>D206+D207+D208+D209</f>
        <v>262562.5</v>
      </c>
      <c r="E205" s="23">
        <f>E206+E207+E208+E209</f>
        <v>161190.01</v>
      </c>
    </row>
    <row r="206" spans="1:5" s="21" customFormat="1" ht="26.25" customHeight="1">
      <c r="A206" s="42"/>
      <c r="B206" s="19" t="s">
        <v>99</v>
      </c>
      <c r="C206" s="20">
        <v>763495.99</v>
      </c>
      <c r="D206" s="20">
        <v>230324.5</v>
      </c>
      <c r="E206" s="20">
        <v>0</v>
      </c>
    </row>
    <row r="207" spans="1:5" s="21" customFormat="1" ht="33" customHeight="1">
      <c r="A207" s="42"/>
      <c r="B207" s="19" t="s">
        <v>100</v>
      </c>
      <c r="C207" s="20">
        <v>5384.6</v>
      </c>
      <c r="D207" s="20">
        <v>0</v>
      </c>
      <c r="E207" s="20">
        <v>0</v>
      </c>
    </row>
    <row r="208" spans="1:5" s="21" customFormat="1" ht="44.25" customHeight="1">
      <c r="A208" s="42"/>
      <c r="B208" s="19" t="s">
        <v>101</v>
      </c>
      <c r="C208" s="20">
        <v>0</v>
      </c>
      <c r="D208" s="20">
        <v>0</v>
      </c>
      <c r="E208" s="20">
        <v>0</v>
      </c>
    </row>
    <row r="209" spans="1:5" s="21" customFormat="1" ht="33" customHeight="1">
      <c r="A209" s="42"/>
      <c r="B209" s="19" t="s">
        <v>102</v>
      </c>
      <c r="C209" s="20">
        <v>64476.01</v>
      </c>
      <c r="D209" s="20">
        <v>32238</v>
      </c>
      <c r="E209" s="20">
        <v>161190.01</v>
      </c>
    </row>
    <row r="210" spans="1:5" s="21" customFormat="1" ht="40.5" customHeight="1">
      <c r="A210" s="42"/>
      <c r="B210" s="22" t="s">
        <v>103</v>
      </c>
      <c r="C210" s="23">
        <f>C211+C212+C213+C214</f>
        <v>480886.2</v>
      </c>
      <c r="D210" s="23">
        <f>D211+D212+D213+D214</f>
        <v>0</v>
      </c>
      <c r="E210" s="23">
        <f>E211+E212+E213+E214</f>
        <v>0</v>
      </c>
    </row>
    <row r="211" spans="1:5" s="21" customFormat="1" ht="28.5" customHeight="1">
      <c r="A211" s="42"/>
      <c r="B211" s="19" t="s">
        <v>99</v>
      </c>
      <c r="C211" s="20">
        <v>480886.2</v>
      </c>
      <c r="D211" s="20">
        <v>0</v>
      </c>
      <c r="E211" s="20">
        <v>0</v>
      </c>
    </row>
    <row r="212" spans="1:5" s="21" customFormat="1" ht="39.75" customHeight="1">
      <c r="A212" s="42"/>
      <c r="B212" s="19" t="s">
        <v>100</v>
      </c>
      <c r="C212" s="20">
        <v>0</v>
      </c>
      <c r="D212" s="20">
        <v>0</v>
      </c>
      <c r="E212" s="20">
        <v>0</v>
      </c>
    </row>
    <row r="213" spans="1:5" s="21" customFormat="1" ht="34.5" customHeight="1">
      <c r="A213" s="42"/>
      <c r="B213" s="19" t="s">
        <v>101</v>
      </c>
      <c r="C213" s="20">
        <v>0</v>
      </c>
      <c r="D213" s="20">
        <v>0</v>
      </c>
      <c r="E213" s="20">
        <v>0</v>
      </c>
    </row>
    <row r="214" spans="1:5" s="21" customFormat="1" ht="38.25" customHeight="1">
      <c r="A214" s="42"/>
      <c r="B214" s="19" t="s">
        <v>102</v>
      </c>
      <c r="C214" s="20">
        <v>0</v>
      </c>
      <c r="D214" s="20">
        <v>0</v>
      </c>
      <c r="E214" s="20">
        <v>0</v>
      </c>
    </row>
    <row r="215" spans="1:5" s="21" customFormat="1" ht="40.5" customHeight="1">
      <c r="A215" s="43"/>
      <c r="B215" s="22" t="s">
        <v>7</v>
      </c>
      <c r="C215" s="23">
        <f>C210+C205+C200+C195</f>
        <v>2533056.8200000003</v>
      </c>
      <c r="D215" s="23">
        <f>D210+D205+D200+D195</f>
        <v>1667733.8199999998</v>
      </c>
      <c r="E215" s="23">
        <f>E210+E205+E200+E195</f>
        <v>289374.01</v>
      </c>
    </row>
    <row r="216" spans="1:5" s="21" customFormat="1" ht="28.5" customHeight="1">
      <c r="A216" s="44" t="s">
        <v>104</v>
      </c>
      <c r="B216" s="22" t="s">
        <v>15</v>
      </c>
      <c r="C216" s="23">
        <f>C217+C218+C219+C220</f>
        <v>86552.91</v>
      </c>
      <c r="D216" s="23">
        <f>D217+D218+D219+D220</f>
        <v>47960</v>
      </c>
      <c r="E216" s="23">
        <f>E217+E218+E219+E220</f>
        <v>853633.26</v>
      </c>
    </row>
    <row r="217" spans="1:5" s="21" customFormat="1" ht="28.5" customHeight="1">
      <c r="A217" s="40"/>
      <c r="B217" s="19" t="s">
        <v>105</v>
      </c>
      <c r="C217" s="20">
        <v>0</v>
      </c>
      <c r="D217" s="20">
        <v>0</v>
      </c>
      <c r="E217" s="20">
        <v>853633.26</v>
      </c>
    </row>
    <row r="218" spans="1:5" s="21" customFormat="1" ht="33.75" customHeight="1">
      <c r="A218" s="40"/>
      <c r="B218" s="19" t="s">
        <v>106</v>
      </c>
      <c r="C218" s="20">
        <v>61803</v>
      </c>
      <c r="D218" s="20">
        <v>47960</v>
      </c>
      <c r="E218" s="20">
        <v>0</v>
      </c>
    </row>
    <row r="219" spans="1:5" s="21" customFormat="1" ht="28.5" customHeight="1">
      <c r="A219" s="40"/>
      <c r="B219" s="19" t="s">
        <v>107</v>
      </c>
      <c r="C219" s="20">
        <v>0</v>
      </c>
      <c r="D219" s="20">
        <v>0</v>
      </c>
      <c r="E219" s="20">
        <v>0</v>
      </c>
    </row>
    <row r="220" spans="1:5" s="21" customFormat="1" ht="48" customHeight="1">
      <c r="A220" s="40"/>
      <c r="B220" s="19" t="s">
        <v>108</v>
      </c>
      <c r="C220" s="20">
        <v>24749.91</v>
      </c>
      <c r="D220" s="20">
        <v>0</v>
      </c>
      <c r="E220" s="20">
        <v>0</v>
      </c>
    </row>
    <row r="221" spans="1:5" s="21" customFormat="1" ht="37.5" customHeight="1">
      <c r="A221" s="40"/>
      <c r="B221" s="22" t="s">
        <v>109</v>
      </c>
      <c r="C221" s="23">
        <f>C222+C223+C224</f>
        <v>86992.9</v>
      </c>
      <c r="D221" s="23">
        <f>D222+D223+D224</f>
        <v>0</v>
      </c>
      <c r="E221" s="23">
        <f>E222+E223+E224</f>
        <v>199827.52</v>
      </c>
    </row>
    <row r="222" spans="1:5" s="21" customFormat="1" ht="28.5" customHeight="1">
      <c r="A222" s="40"/>
      <c r="B222" s="19" t="s">
        <v>105</v>
      </c>
      <c r="C222" s="24">
        <v>86992.9</v>
      </c>
      <c r="D222" s="20">
        <v>0</v>
      </c>
      <c r="E222" s="20">
        <v>199827.52</v>
      </c>
    </row>
    <row r="223" spans="1:5" s="21" customFormat="1" ht="33.75" customHeight="1">
      <c r="A223" s="40"/>
      <c r="B223" s="19" t="s">
        <v>107</v>
      </c>
      <c r="C223" s="20">
        <v>0</v>
      </c>
      <c r="D223" s="20">
        <v>0</v>
      </c>
      <c r="E223" s="20">
        <v>0</v>
      </c>
    </row>
    <row r="224" spans="1:5" s="21" customFormat="1" ht="33.75" customHeight="1">
      <c r="A224" s="40"/>
      <c r="B224" s="19" t="s">
        <v>108</v>
      </c>
      <c r="C224" s="20">
        <v>0</v>
      </c>
      <c r="D224" s="20">
        <v>0</v>
      </c>
      <c r="E224" s="20">
        <v>0</v>
      </c>
    </row>
    <row r="225" spans="1:5" s="21" customFormat="1" ht="34.5" customHeight="1">
      <c r="A225" s="40"/>
      <c r="B225" s="22" t="s">
        <v>40</v>
      </c>
      <c r="C225" s="23">
        <f>C226+C227</f>
        <v>497071.61</v>
      </c>
      <c r="D225" s="23">
        <f>D226+D227</f>
        <v>99985.7</v>
      </c>
      <c r="E225" s="23">
        <f>E226+E227</f>
        <v>411677.74</v>
      </c>
    </row>
    <row r="226" spans="1:5" s="21" customFormat="1" ht="28.5" customHeight="1">
      <c r="A226" s="40"/>
      <c r="B226" s="19" t="s">
        <v>105</v>
      </c>
      <c r="C226" s="20">
        <v>497071.61</v>
      </c>
      <c r="D226" s="20">
        <v>99985.7</v>
      </c>
      <c r="E226" s="20">
        <v>411677.74</v>
      </c>
    </row>
    <row r="227" spans="1:5" s="21" customFormat="1" ht="45.75" customHeight="1">
      <c r="A227" s="40"/>
      <c r="B227" s="19" t="s">
        <v>108</v>
      </c>
      <c r="C227" s="20">
        <v>0</v>
      </c>
      <c r="D227" s="20">
        <v>0</v>
      </c>
      <c r="E227" s="20">
        <v>0</v>
      </c>
    </row>
    <row r="228" spans="1:5" s="21" customFormat="1" ht="35.25" customHeight="1">
      <c r="A228" s="40"/>
      <c r="B228" s="22" t="s">
        <v>110</v>
      </c>
      <c r="C228" s="23">
        <f>C229+C230+C231+C232+C233+C234</f>
        <v>7092987.52</v>
      </c>
      <c r="D228" s="23">
        <f>D229+D230+D231+D232+D233+D234</f>
        <v>0</v>
      </c>
      <c r="E228" s="23">
        <f>E229+E230+E231+E232+E233+E234</f>
        <v>10900</v>
      </c>
    </row>
    <row r="229" spans="1:5" s="21" customFormat="1" ht="28.5" customHeight="1">
      <c r="A229" s="40"/>
      <c r="B229" s="19" t="s">
        <v>105</v>
      </c>
      <c r="C229" s="20">
        <v>7092987.52</v>
      </c>
      <c r="D229" s="20">
        <v>0</v>
      </c>
      <c r="E229" s="20">
        <v>10900</v>
      </c>
    </row>
    <row r="230" spans="1:5" s="21" customFormat="1" ht="48.75" customHeight="1">
      <c r="A230" s="40"/>
      <c r="B230" s="19" t="s">
        <v>106</v>
      </c>
      <c r="C230" s="20">
        <v>0</v>
      </c>
      <c r="D230" s="20">
        <v>0</v>
      </c>
      <c r="E230" s="20">
        <v>0</v>
      </c>
    </row>
    <row r="231" spans="1:5" s="21" customFormat="1" ht="34.5" customHeight="1">
      <c r="A231" s="40"/>
      <c r="B231" s="19" t="s">
        <v>111</v>
      </c>
      <c r="C231" s="20">
        <v>0</v>
      </c>
      <c r="D231" s="20">
        <v>0</v>
      </c>
      <c r="E231" s="20">
        <v>0</v>
      </c>
    </row>
    <row r="232" spans="1:5" s="21" customFormat="1" ht="33.75" customHeight="1">
      <c r="A232" s="40"/>
      <c r="B232" s="19" t="s">
        <v>107</v>
      </c>
      <c r="C232" s="20">
        <v>0</v>
      </c>
      <c r="D232" s="20">
        <v>0</v>
      </c>
      <c r="E232" s="20">
        <v>0</v>
      </c>
    </row>
    <row r="233" spans="1:5" s="21" customFormat="1" ht="28.5" customHeight="1">
      <c r="A233" s="40"/>
      <c r="B233" s="19" t="s">
        <v>112</v>
      </c>
      <c r="C233" s="20">
        <v>0</v>
      </c>
      <c r="D233" s="20">
        <v>0</v>
      </c>
      <c r="E233" s="20">
        <v>0</v>
      </c>
    </row>
    <row r="234" spans="1:5" s="21" customFormat="1" ht="44.25" customHeight="1">
      <c r="A234" s="40"/>
      <c r="B234" s="19" t="s">
        <v>108</v>
      </c>
      <c r="C234" s="20">
        <v>0</v>
      </c>
      <c r="D234" s="20">
        <v>0</v>
      </c>
      <c r="E234" s="20">
        <v>0</v>
      </c>
    </row>
    <row r="235" spans="1:5" s="21" customFormat="1" ht="34.5" customHeight="1">
      <c r="A235" s="40"/>
      <c r="B235" s="22" t="s">
        <v>20</v>
      </c>
      <c r="C235" s="23">
        <f>C236+C237</f>
        <v>0</v>
      </c>
      <c r="D235" s="23">
        <f>D236+D237</f>
        <v>3727.8</v>
      </c>
      <c r="E235" s="23">
        <f>E236+E237</f>
        <v>0</v>
      </c>
    </row>
    <row r="236" spans="1:5" s="21" customFormat="1" ht="28.5" customHeight="1">
      <c r="A236" s="40"/>
      <c r="B236" s="19" t="s">
        <v>105</v>
      </c>
      <c r="C236" s="20">
        <v>0</v>
      </c>
      <c r="D236" s="20">
        <v>3727.8</v>
      </c>
      <c r="E236" s="20">
        <v>0</v>
      </c>
    </row>
    <row r="237" spans="1:5" s="21" customFormat="1" ht="45" customHeight="1">
      <c r="A237" s="40"/>
      <c r="B237" s="19" t="s">
        <v>108</v>
      </c>
      <c r="C237" s="20">
        <v>0</v>
      </c>
      <c r="D237" s="20">
        <v>0</v>
      </c>
      <c r="E237" s="20">
        <v>0</v>
      </c>
    </row>
    <row r="238" spans="1:5" s="21" customFormat="1" ht="32.25" customHeight="1">
      <c r="A238" s="40"/>
      <c r="B238" s="22" t="s">
        <v>113</v>
      </c>
      <c r="C238" s="23">
        <f>C239+C240+C241+C242</f>
        <v>408787.95</v>
      </c>
      <c r="D238" s="23">
        <f>D239+D240+D241+D242</f>
        <v>144093.64</v>
      </c>
      <c r="E238" s="23">
        <f>E239+E240+E241+E242</f>
        <v>299043.52</v>
      </c>
    </row>
    <row r="239" spans="1:5" s="21" customFormat="1" ht="28.5" customHeight="1">
      <c r="A239" s="40"/>
      <c r="B239" s="19" t="s">
        <v>105</v>
      </c>
      <c r="C239" s="20">
        <v>403610.45</v>
      </c>
      <c r="D239" s="20">
        <v>144093.64</v>
      </c>
      <c r="E239" s="20">
        <v>299043.52</v>
      </c>
    </row>
    <row r="240" spans="1:5" s="21" customFormat="1" ht="36.75" customHeight="1">
      <c r="A240" s="40"/>
      <c r="B240" s="19" t="s">
        <v>107</v>
      </c>
      <c r="C240" s="20">
        <v>0</v>
      </c>
      <c r="D240" s="20">
        <v>0</v>
      </c>
      <c r="E240" s="20">
        <v>0</v>
      </c>
    </row>
    <row r="241" spans="1:5" s="21" customFormat="1" ht="28.5" customHeight="1">
      <c r="A241" s="40"/>
      <c r="B241" s="19" t="s">
        <v>112</v>
      </c>
      <c r="C241" s="20">
        <v>0</v>
      </c>
      <c r="D241" s="20">
        <v>0</v>
      </c>
      <c r="E241" s="20">
        <v>0</v>
      </c>
    </row>
    <row r="242" spans="1:5" s="21" customFormat="1" ht="32.25" customHeight="1">
      <c r="A242" s="40"/>
      <c r="B242" s="19" t="s">
        <v>108</v>
      </c>
      <c r="C242" s="20">
        <v>5177.5</v>
      </c>
      <c r="D242" s="20">
        <v>0</v>
      </c>
      <c r="E242" s="20">
        <v>0</v>
      </c>
    </row>
    <row r="243" spans="1:5" s="21" customFormat="1" ht="33" customHeight="1">
      <c r="A243" s="40"/>
      <c r="B243" s="22" t="s">
        <v>16</v>
      </c>
      <c r="C243" s="23">
        <f>C244+C245+C246+C247+C248</f>
        <v>476355.07</v>
      </c>
      <c r="D243" s="23">
        <f>D244+D245+D246+D247+D248</f>
        <v>0</v>
      </c>
      <c r="E243" s="23">
        <f>E244+E245+E246+E247+E248</f>
        <v>368193.24</v>
      </c>
    </row>
    <row r="244" spans="1:5" s="21" customFormat="1" ht="28.5" customHeight="1">
      <c r="A244" s="40"/>
      <c r="B244" s="19" t="s">
        <v>105</v>
      </c>
      <c r="C244" s="20">
        <v>476355.07</v>
      </c>
      <c r="D244" s="20">
        <v>0</v>
      </c>
      <c r="E244" s="20">
        <v>350261.69</v>
      </c>
    </row>
    <row r="245" spans="1:5" s="21" customFormat="1" ht="32.25" customHeight="1">
      <c r="A245" s="40"/>
      <c r="B245" s="19" t="s">
        <v>106</v>
      </c>
      <c r="C245" s="20">
        <v>0</v>
      </c>
      <c r="D245" s="20">
        <v>0</v>
      </c>
      <c r="E245" s="20">
        <v>0</v>
      </c>
    </row>
    <row r="246" spans="1:5" s="21" customFormat="1" ht="37.5" customHeight="1">
      <c r="A246" s="40"/>
      <c r="B246" s="19" t="s">
        <v>107</v>
      </c>
      <c r="C246" s="20">
        <v>0</v>
      </c>
      <c r="D246" s="20">
        <v>0</v>
      </c>
      <c r="E246" s="20">
        <v>0</v>
      </c>
    </row>
    <row r="247" spans="1:5" s="21" customFormat="1" ht="28.5" customHeight="1">
      <c r="A247" s="40"/>
      <c r="B247" s="19" t="s">
        <v>112</v>
      </c>
      <c r="C247" s="20">
        <v>0</v>
      </c>
      <c r="D247" s="20">
        <v>0</v>
      </c>
      <c r="E247" s="20">
        <v>0</v>
      </c>
    </row>
    <row r="248" spans="1:5" s="21" customFormat="1" ht="52.5" customHeight="1">
      <c r="A248" s="40"/>
      <c r="B248" s="19" t="s">
        <v>108</v>
      </c>
      <c r="C248" s="20">
        <v>0</v>
      </c>
      <c r="D248" s="20">
        <v>0</v>
      </c>
      <c r="E248" s="20">
        <v>17931.55</v>
      </c>
    </row>
    <row r="249" spans="1:5" s="21" customFormat="1" ht="32.25" customHeight="1">
      <c r="A249" s="40"/>
      <c r="B249" s="22" t="s">
        <v>17</v>
      </c>
      <c r="C249" s="23">
        <f>C250+C251+C252</f>
        <v>771762.51</v>
      </c>
      <c r="D249" s="23">
        <f>D250+D251+D252</f>
        <v>0</v>
      </c>
      <c r="E249" s="23">
        <f>E250+E251+E252</f>
        <v>0</v>
      </c>
    </row>
    <row r="250" spans="1:5" s="21" customFormat="1" ht="28.5" customHeight="1">
      <c r="A250" s="40"/>
      <c r="B250" s="19" t="s">
        <v>105</v>
      </c>
      <c r="C250" s="20">
        <v>771762.51</v>
      </c>
      <c r="D250" s="20">
        <v>0</v>
      </c>
      <c r="E250" s="20">
        <v>0</v>
      </c>
    </row>
    <row r="251" spans="1:5" s="21" customFormat="1" ht="49.5" customHeight="1">
      <c r="A251" s="40"/>
      <c r="B251" s="19" t="s">
        <v>106</v>
      </c>
      <c r="C251" s="20">
        <v>0</v>
      </c>
      <c r="D251" s="20">
        <v>0</v>
      </c>
      <c r="E251" s="20">
        <v>0</v>
      </c>
    </row>
    <row r="252" spans="1:5" s="21" customFormat="1" ht="49.5" customHeight="1">
      <c r="A252" s="40"/>
      <c r="B252" s="19" t="s">
        <v>108</v>
      </c>
      <c r="C252" s="20">
        <v>0</v>
      </c>
      <c r="D252" s="20">
        <v>0</v>
      </c>
      <c r="E252" s="20">
        <v>0</v>
      </c>
    </row>
    <row r="253" spans="1:5" s="21" customFormat="1" ht="31.5" customHeight="1">
      <c r="A253" s="40"/>
      <c r="B253" s="22" t="s">
        <v>22</v>
      </c>
      <c r="C253" s="23">
        <f>C254+C255+C256+C257+C258</f>
        <v>6665.35</v>
      </c>
      <c r="D253" s="23">
        <f>D254+D255+D256+D257+D258</f>
        <v>0</v>
      </c>
      <c r="E253" s="23">
        <f>E254+E255+E256+E257+E258</f>
        <v>0</v>
      </c>
    </row>
    <row r="254" spans="1:5" s="21" customFormat="1" ht="28.5" customHeight="1">
      <c r="A254" s="40"/>
      <c r="B254" s="19" t="s">
        <v>114</v>
      </c>
      <c r="C254" s="20">
        <v>6665.35</v>
      </c>
      <c r="D254" s="20">
        <v>0</v>
      </c>
      <c r="E254" s="20">
        <v>0</v>
      </c>
    </row>
    <row r="255" spans="1:5" s="21" customFormat="1" ht="46.5" customHeight="1">
      <c r="A255" s="40"/>
      <c r="B255" s="19" t="s">
        <v>115</v>
      </c>
      <c r="C255" s="20">
        <v>0</v>
      </c>
      <c r="D255" s="20">
        <v>0</v>
      </c>
      <c r="E255" s="20">
        <v>0</v>
      </c>
    </row>
    <row r="256" spans="1:5" s="21" customFormat="1" ht="32.25" customHeight="1">
      <c r="A256" s="40"/>
      <c r="B256" s="19" t="s">
        <v>111</v>
      </c>
      <c r="C256" s="20">
        <v>0</v>
      </c>
      <c r="D256" s="20">
        <v>0</v>
      </c>
      <c r="E256" s="20">
        <v>0</v>
      </c>
    </row>
    <row r="257" spans="1:5" s="21" customFormat="1" ht="32.25" customHeight="1">
      <c r="A257" s="40"/>
      <c r="B257" s="19" t="s">
        <v>116</v>
      </c>
      <c r="C257" s="20">
        <v>0</v>
      </c>
      <c r="D257" s="20">
        <v>0</v>
      </c>
      <c r="E257" s="20">
        <v>0</v>
      </c>
    </row>
    <row r="258" spans="1:5" s="21" customFormat="1" ht="32.25" customHeight="1">
      <c r="A258" s="40"/>
      <c r="B258" s="22" t="s">
        <v>117</v>
      </c>
      <c r="C258" s="20">
        <v>0</v>
      </c>
      <c r="D258" s="20">
        <v>0</v>
      </c>
      <c r="E258" s="20">
        <v>0</v>
      </c>
    </row>
    <row r="259" spans="1:5" s="21" customFormat="1" ht="33.75" customHeight="1">
      <c r="A259" s="40"/>
      <c r="B259" s="22" t="s">
        <v>34</v>
      </c>
      <c r="C259" s="23">
        <f>C260+C261+C262+C263</f>
        <v>0</v>
      </c>
      <c r="D259" s="23">
        <f>D260+D261+D262+D263</f>
        <v>0</v>
      </c>
      <c r="E259" s="23">
        <f>E260+E261+E262+E263</f>
        <v>0</v>
      </c>
    </row>
    <row r="260" spans="1:5" s="21" customFormat="1" ht="35.25" customHeight="1">
      <c r="A260" s="40"/>
      <c r="B260" s="19" t="s">
        <v>114</v>
      </c>
      <c r="C260" s="20">
        <v>0</v>
      </c>
      <c r="D260" s="20">
        <v>0</v>
      </c>
      <c r="E260" s="20">
        <v>0</v>
      </c>
    </row>
    <row r="261" spans="1:5" s="21" customFormat="1" ht="53.25" customHeight="1">
      <c r="A261" s="40"/>
      <c r="B261" s="19" t="s">
        <v>115</v>
      </c>
      <c r="C261" s="20">
        <v>0</v>
      </c>
      <c r="D261" s="20">
        <v>0</v>
      </c>
      <c r="E261" s="20">
        <v>0</v>
      </c>
    </row>
    <row r="262" spans="1:5" s="21" customFormat="1" ht="33" customHeight="1">
      <c r="A262" s="40"/>
      <c r="B262" s="19" t="s">
        <v>111</v>
      </c>
      <c r="C262" s="20">
        <v>0</v>
      </c>
      <c r="D262" s="20">
        <v>0</v>
      </c>
      <c r="E262" s="20">
        <v>0</v>
      </c>
    </row>
    <row r="263" spans="1:5" s="21" customFormat="1" ht="45" customHeight="1">
      <c r="A263" s="40"/>
      <c r="B263" s="19" t="s">
        <v>116</v>
      </c>
      <c r="C263" s="20">
        <v>0</v>
      </c>
      <c r="D263" s="20">
        <v>0</v>
      </c>
      <c r="E263" s="20">
        <v>0</v>
      </c>
    </row>
    <row r="264" spans="1:5" s="21" customFormat="1" ht="28.5" customHeight="1">
      <c r="A264" s="40"/>
      <c r="B264" s="22" t="s">
        <v>41</v>
      </c>
      <c r="C264" s="23">
        <f>C265+C266+C267</f>
        <v>21515.65</v>
      </c>
      <c r="D264" s="23">
        <f>D265+D266+D267</f>
        <v>37234.4</v>
      </c>
      <c r="E264" s="23">
        <f>E265+E266+E267</f>
        <v>92662.04</v>
      </c>
    </row>
    <row r="265" spans="1:5" s="21" customFormat="1" ht="28.5" customHeight="1">
      <c r="A265" s="40"/>
      <c r="B265" s="19" t="s">
        <v>105</v>
      </c>
      <c r="C265" s="20">
        <v>21515.65</v>
      </c>
      <c r="D265" s="20">
        <v>37234.4</v>
      </c>
      <c r="E265" s="20">
        <v>41027.6</v>
      </c>
    </row>
    <row r="266" spans="1:5" s="21" customFormat="1" ht="31.5" customHeight="1">
      <c r="A266" s="40"/>
      <c r="B266" s="19" t="s">
        <v>107</v>
      </c>
      <c r="C266" s="20">
        <v>0</v>
      </c>
      <c r="D266" s="20">
        <v>0</v>
      </c>
      <c r="E266" s="20">
        <v>27447.46</v>
      </c>
    </row>
    <row r="267" spans="1:5" s="21" customFormat="1" ht="31.5" customHeight="1">
      <c r="A267" s="40"/>
      <c r="B267" s="19" t="s">
        <v>108</v>
      </c>
      <c r="C267" s="20">
        <v>0</v>
      </c>
      <c r="D267" s="20">
        <v>0</v>
      </c>
      <c r="E267" s="20">
        <v>24186.98</v>
      </c>
    </row>
    <row r="268" spans="1:5" s="21" customFormat="1" ht="28.5" customHeight="1">
      <c r="A268" s="40"/>
      <c r="B268" s="22" t="s">
        <v>27</v>
      </c>
      <c r="C268" s="25">
        <f>C269</f>
        <v>79374.85</v>
      </c>
      <c r="D268" s="25">
        <f>D269</f>
        <v>75081.9</v>
      </c>
      <c r="E268" s="25">
        <f>E269</f>
        <v>64449.52</v>
      </c>
    </row>
    <row r="269" spans="1:5" s="21" customFormat="1" ht="28.5" customHeight="1">
      <c r="A269" s="40"/>
      <c r="B269" s="19" t="s">
        <v>105</v>
      </c>
      <c r="C269" s="20">
        <v>79374.85</v>
      </c>
      <c r="D269" s="20">
        <v>75081.9</v>
      </c>
      <c r="E269" s="20">
        <v>64449.52</v>
      </c>
    </row>
    <row r="270" spans="1:5" s="21" customFormat="1" ht="28.5" customHeight="1">
      <c r="A270" s="40"/>
      <c r="B270" s="22" t="s">
        <v>29</v>
      </c>
      <c r="C270" s="23">
        <f>C271+C272</f>
        <v>0</v>
      </c>
      <c r="D270" s="23">
        <f>D271+D272</f>
        <v>0</v>
      </c>
      <c r="E270" s="23">
        <f>E271+E272</f>
        <v>0</v>
      </c>
    </row>
    <row r="271" spans="1:5" s="21" customFormat="1" ht="28.5" customHeight="1">
      <c r="A271" s="40"/>
      <c r="B271" s="19" t="s">
        <v>105</v>
      </c>
      <c r="C271" s="20">
        <v>0</v>
      </c>
      <c r="D271" s="20">
        <v>0</v>
      </c>
      <c r="E271" s="20">
        <v>0</v>
      </c>
    </row>
    <row r="272" spans="1:5" s="21" customFormat="1" ht="31.5" customHeight="1">
      <c r="A272" s="40"/>
      <c r="B272" s="19" t="s">
        <v>108</v>
      </c>
      <c r="C272" s="20">
        <v>0</v>
      </c>
      <c r="D272" s="20">
        <v>0</v>
      </c>
      <c r="E272" s="20">
        <v>0</v>
      </c>
    </row>
    <row r="273" spans="1:5" s="21" customFormat="1" ht="28.5" customHeight="1">
      <c r="A273" s="40"/>
      <c r="B273" s="22" t="s">
        <v>26</v>
      </c>
      <c r="C273" s="23">
        <f>C274</f>
        <v>399614.87</v>
      </c>
      <c r="D273" s="23">
        <f>D274</f>
        <v>166510.04</v>
      </c>
      <c r="E273" s="23">
        <f>E274</f>
        <v>146748.77</v>
      </c>
    </row>
    <row r="274" spans="1:5" s="21" customFormat="1" ht="28.5" customHeight="1">
      <c r="A274" s="40"/>
      <c r="B274" s="19" t="s">
        <v>105</v>
      </c>
      <c r="C274" s="20">
        <v>399614.87</v>
      </c>
      <c r="D274" s="20">
        <v>166510.04</v>
      </c>
      <c r="E274" s="20">
        <v>146748.77</v>
      </c>
    </row>
    <row r="275" spans="1:5" s="21" customFormat="1" ht="33.75" customHeight="1">
      <c r="A275" s="40"/>
      <c r="B275" s="22" t="s">
        <v>118</v>
      </c>
      <c r="C275" s="23">
        <f>C276+C277</f>
        <v>653354.07</v>
      </c>
      <c r="D275" s="23">
        <f>D276+D277</f>
        <v>108459.25</v>
      </c>
      <c r="E275" s="23">
        <f>E276+E277</f>
        <v>496694.96</v>
      </c>
    </row>
    <row r="276" spans="1:5" s="21" customFormat="1" ht="28.5" customHeight="1">
      <c r="A276" s="40"/>
      <c r="B276" s="19" t="s">
        <v>105</v>
      </c>
      <c r="C276" s="20">
        <v>653354.07</v>
      </c>
      <c r="D276" s="20">
        <v>108459.25</v>
      </c>
      <c r="E276" s="20">
        <v>480944.68</v>
      </c>
    </row>
    <row r="277" spans="1:5" s="21" customFormat="1" ht="48.75" customHeight="1">
      <c r="A277" s="40"/>
      <c r="B277" s="19" t="s">
        <v>108</v>
      </c>
      <c r="C277" s="20">
        <v>0</v>
      </c>
      <c r="D277" s="20">
        <v>0</v>
      </c>
      <c r="E277" s="20">
        <v>15750.28</v>
      </c>
    </row>
    <row r="278" spans="1:5" s="21" customFormat="1" ht="38.25" customHeight="1">
      <c r="A278" s="40"/>
      <c r="B278" s="22" t="s">
        <v>103</v>
      </c>
      <c r="C278" s="23">
        <f>C279+C280+C281+C282</f>
        <v>75373.5</v>
      </c>
      <c r="D278" s="23">
        <f>D279+D280+D281+D282</f>
        <v>10682</v>
      </c>
      <c r="E278" s="23">
        <f>E279+E280+E281+E282</f>
        <v>6529.1</v>
      </c>
    </row>
    <row r="279" spans="1:5" s="21" customFormat="1" ht="35.25" customHeight="1">
      <c r="A279" s="40"/>
      <c r="B279" s="19" t="s">
        <v>114</v>
      </c>
      <c r="C279" s="20">
        <v>0</v>
      </c>
      <c r="D279" s="20">
        <v>0</v>
      </c>
      <c r="E279" s="20">
        <v>0</v>
      </c>
    </row>
    <row r="280" spans="1:5" s="21" customFormat="1" ht="35.25" customHeight="1">
      <c r="A280" s="40"/>
      <c r="B280" s="19" t="s">
        <v>115</v>
      </c>
      <c r="C280" s="20">
        <v>56680</v>
      </c>
      <c r="D280" s="20">
        <v>10682</v>
      </c>
      <c r="E280" s="20">
        <v>6529.1</v>
      </c>
    </row>
    <row r="281" spans="1:5" s="21" customFormat="1" ht="35.25" customHeight="1">
      <c r="A281" s="40"/>
      <c r="B281" s="19" t="s">
        <v>111</v>
      </c>
      <c r="C281" s="20">
        <v>18693.5</v>
      </c>
      <c r="D281" s="20">
        <v>0</v>
      </c>
      <c r="E281" s="20">
        <v>0</v>
      </c>
    </row>
    <row r="282" spans="1:5" s="21" customFormat="1" ht="35.25" customHeight="1">
      <c r="A282" s="40"/>
      <c r="B282" s="19" t="s">
        <v>116</v>
      </c>
      <c r="C282" s="20">
        <v>0</v>
      </c>
      <c r="D282" s="20">
        <v>0</v>
      </c>
      <c r="E282" s="20">
        <v>0</v>
      </c>
    </row>
    <row r="283" spans="1:5" s="21" customFormat="1" ht="48" customHeight="1">
      <c r="A283" s="40"/>
      <c r="B283" s="22" t="s">
        <v>7</v>
      </c>
      <c r="C283" s="23">
        <f>C216+C221+C225+C228+C235+C238+C243+C249+C253+C259+C264+C268+C273+C270+C275+C278</f>
        <v>10656408.759999998</v>
      </c>
      <c r="D283" s="23">
        <f>D216+D221+D225+D228+D235+D238+D243+D249+D253+D259+D264+D268+D273+D270+D275+D278</f>
        <v>693734.7300000001</v>
      </c>
      <c r="E283" s="23">
        <f>E216+E221+E225+E228+E235+E238+E243+E249+E253+E259+E264+E268+E273+E270+E275+E278</f>
        <v>2950359.6700000004</v>
      </c>
    </row>
    <row r="284" spans="1:5" s="21" customFormat="1" ht="35.25" customHeight="1">
      <c r="A284" s="45" t="s">
        <v>119</v>
      </c>
      <c r="B284" s="19" t="s">
        <v>10</v>
      </c>
      <c r="C284" s="20">
        <v>15369</v>
      </c>
      <c r="D284" s="20">
        <v>0</v>
      </c>
      <c r="E284" s="20">
        <v>0</v>
      </c>
    </row>
    <row r="285" spans="1:5" s="21" customFormat="1" ht="28.5" customHeight="1">
      <c r="A285" s="46"/>
      <c r="B285" s="19" t="s">
        <v>39</v>
      </c>
      <c r="C285" s="20">
        <v>0</v>
      </c>
      <c r="D285" s="20">
        <v>0</v>
      </c>
      <c r="E285" s="20">
        <v>0</v>
      </c>
    </row>
    <row r="286" spans="1:5" s="21" customFormat="1" ht="43.5" customHeight="1">
      <c r="A286" s="46"/>
      <c r="B286" s="22" t="s">
        <v>7</v>
      </c>
      <c r="C286" s="23">
        <f>C285+C284</f>
        <v>15369</v>
      </c>
      <c r="D286" s="23">
        <f>D285+D284</f>
        <v>0</v>
      </c>
      <c r="E286" s="23">
        <f>E285+E284</f>
        <v>0</v>
      </c>
    </row>
    <row r="287" spans="1:5" s="21" customFormat="1" ht="34.5" customHeight="1">
      <c r="A287" s="45" t="s">
        <v>120</v>
      </c>
      <c r="B287" s="22" t="s">
        <v>16</v>
      </c>
      <c r="C287" s="20">
        <v>85454.24</v>
      </c>
      <c r="D287" s="20">
        <v>6071.89</v>
      </c>
      <c r="E287" s="20">
        <v>0</v>
      </c>
    </row>
    <row r="288" spans="1:5" s="21" customFormat="1" ht="51.75" customHeight="1">
      <c r="A288" s="46"/>
      <c r="B288" s="22" t="s">
        <v>7</v>
      </c>
      <c r="C288" s="23">
        <f>C287</f>
        <v>85454.24</v>
      </c>
      <c r="D288" s="23">
        <f>D287</f>
        <v>6071.89</v>
      </c>
      <c r="E288" s="23">
        <f>E287</f>
        <v>0</v>
      </c>
    </row>
    <row r="289" spans="1:5" s="21" customFormat="1" ht="42" customHeight="1">
      <c r="A289" s="41" t="s">
        <v>121</v>
      </c>
      <c r="B289" s="19" t="s">
        <v>22</v>
      </c>
      <c r="C289" s="20">
        <v>0</v>
      </c>
      <c r="D289" s="20">
        <v>0</v>
      </c>
      <c r="E289" s="20">
        <v>0</v>
      </c>
    </row>
    <row r="290" spans="1:5" s="21" customFormat="1" ht="36" customHeight="1">
      <c r="A290" s="42"/>
      <c r="B290" s="19" t="s">
        <v>34</v>
      </c>
      <c r="C290" s="20">
        <v>0</v>
      </c>
      <c r="D290" s="20">
        <v>0</v>
      </c>
      <c r="E290" s="20">
        <v>0</v>
      </c>
    </row>
    <row r="291" spans="1:5" s="21" customFormat="1" ht="35.25" customHeight="1">
      <c r="A291" s="42"/>
      <c r="B291" s="19" t="s">
        <v>103</v>
      </c>
      <c r="C291" s="20">
        <v>0</v>
      </c>
      <c r="D291" s="20">
        <v>0</v>
      </c>
      <c r="E291" s="20">
        <v>0</v>
      </c>
    </row>
    <row r="292" spans="1:5" s="21" customFormat="1" ht="42" customHeight="1">
      <c r="A292" s="43"/>
      <c r="B292" s="22" t="s">
        <v>7</v>
      </c>
      <c r="C292" s="23">
        <f>C290+C289+C291</f>
        <v>0</v>
      </c>
      <c r="D292" s="23">
        <f>D290+D289+D291</f>
        <v>0</v>
      </c>
      <c r="E292" s="23">
        <f>E290+E289+E291</f>
        <v>0</v>
      </c>
    </row>
    <row r="293" spans="1:5" s="21" customFormat="1" ht="37.5" customHeight="1">
      <c r="A293" s="47" t="s">
        <v>122</v>
      </c>
      <c r="B293" s="22" t="s">
        <v>38</v>
      </c>
      <c r="C293" s="23">
        <f>C294+C295+C296+C297+C298+C299+C300+C301+C302+C303+C304</f>
        <v>2786905.04</v>
      </c>
      <c r="D293" s="23">
        <f>D294+D295+D296+D297+D298+D299+D300+D301+D302+D303+D304</f>
        <v>3575513.16</v>
      </c>
      <c r="E293" s="23">
        <f>E294+E295+E296+E297+E298+E299+E300+E301+E302+E303+E304</f>
        <v>3370729.14</v>
      </c>
    </row>
    <row r="294" spans="1:5" s="21" customFormat="1" ht="38.25" customHeight="1">
      <c r="A294" s="48"/>
      <c r="B294" s="19" t="s">
        <v>123</v>
      </c>
      <c r="C294" s="20">
        <v>0</v>
      </c>
      <c r="D294" s="20">
        <v>223190.02</v>
      </c>
      <c r="E294" s="20">
        <v>0</v>
      </c>
    </row>
    <row r="295" spans="1:5" s="21" customFormat="1" ht="30.75" customHeight="1">
      <c r="A295" s="48"/>
      <c r="B295" s="19" t="s">
        <v>124</v>
      </c>
      <c r="C295" s="20">
        <v>2737</v>
      </c>
      <c r="D295" s="20">
        <v>87227</v>
      </c>
      <c r="E295" s="20">
        <v>4141.2</v>
      </c>
    </row>
    <row r="296" spans="1:5" s="21" customFormat="1" ht="30.75" customHeight="1">
      <c r="A296" s="48"/>
      <c r="B296" s="19" t="s">
        <v>125</v>
      </c>
      <c r="C296" s="20">
        <v>117388.35</v>
      </c>
      <c r="D296" s="20">
        <v>302638.75</v>
      </c>
      <c r="E296" s="20">
        <v>88496.86</v>
      </c>
    </row>
    <row r="297" spans="1:5" s="21" customFormat="1" ht="30.75" customHeight="1">
      <c r="A297" s="48"/>
      <c r="B297" s="19" t="s">
        <v>126</v>
      </c>
      <c r="C297" s="20">
        <v>245901.82</v>
      </c>
      <c r="D297" s="20">
        <v>210352.32</v>
      </c>
      <c r="E297" s="20">
        <v>96138</v>
      </c>
    </row>
    <row r="298" spans="1:5" s="21" customFormat="1" ht="30.75" customHeight="1">
      <c r="A298" s="48"/>
      <c r="B298" s="19" t="s">
        <v>127</v>
      </c>
      <c r="C298" s="20">
        <v>63394.4</v>
      </c>
      <c r="D298" s="20">
        <v>0</v>
      </c>
      <c r="E298" s="20">
        <v>7924.3</v>
      </c>
    </row>
    <row r="299" spans="1:5" s="21" customFormat="1" ht="42.75" customHeight="1">
      <c r="A299" s="48"/>
      <c r="B299" s="19" t="s">
        <v>128</v>
      </c>
      <c r="C299" s="20">
        <v>456682.17</v>
      </c>
      <c r="D299" s="20">
        <v>903413.82</v>
      </c>
      <c r="E299" s="20">
        <v>1067036.83</v>
      </c>
    </row>
    <row r="300" spans="1:5" s="21" customFormat="1" ht="30.75" customHeight="1">
      <c r="A300" s="48"/>
      <c r="B300" s="19" t="s">
        <v>129</v>
      </c>
      <c r="C300" s="20">
        <v>35446.56</v>
      </c>
      <c r="D300" s="20">
        <v>0</v>
      </c>
      <c r="E300" s="20">
        <v>0</v>
      </c>
    </row>
    <row r="301" spans="1:5" s="21" customFormat="1" ht="53.25" customHeight="1">
      <c r="A301" s="48"/>
      <c r="B301" s="19" t="s">
        <v>130</v>
      </c>
      <c r="C301" s="20">
        <v>0</v>
      </c>
      <c r="D301" s="20">
        <v>0</v>
      </c>
      <c r="E301" s="20">
        <v>0</v>
      </c>
    </row>
    <row r="302" spans="1:5" s="21" customFormat="1" ht="90.75" customHeight="1">
      <c r="A302" s="48"/>
      <c r="B302" s="19" t="s">
        <v>131</v>
      </c>
      <c r="C302" s="20">
        <v>1836494.54</v>
      </c>
      <c r="D302" s="20">
        <v>1716750</v>
      </c>
      <c r="E302" s="20">
        <v>2060100</v>
      </c>
    </row>
    <row r="303" spans="1:5" s="21" customFormat="1" ht="54.75" customHeight="1">
      <c r="A303" s="48"/>
      <c r="B303" s="19" t="s">
        <v>132</v>
      </c>
      <c r="C303" s="20">
        <v>8782.2</v>
      </c>
      <c r="D303" s="20">
        <v>131941.25</v>
      </c>
      <c r="E303" s="20">
        <v>46891.95</v>
      </c>
    </row>
    <row r="304" spans="1:5" s="21" customFormat="1" ht="63.75" customHeight="1">
      <c r="A304" s="48"/>
      <c r="B304" s="19" t="s">
        <v>133</v>
      </c>
      <c r="C304" s="20">
        <v>20078</v>
      </c>
      <c r="D304" s="20">
        <v>0</v>
      </c>
      <c r="E304" s="20">
        <v>0</v>
      </c>
    </row>
    <row r="305" spans="1:5" s="21" customFormat="1" ht="22.5" customHeight="1">
      <c r="A305" s="48"/>
      <c r="B305" s="22" t="s">
        <v>15</v>
      </c>
      <c r="C305" s="23">
        <f>C306+C307+C308+C309+C310+C311+C312+C313+C314+C315+C316</f>
        <v>1595728.71</v>
      </c>
      <c r="D305" s="23">
        <f>D306+D307+D308+D309+D310+D311+D312+D313+D314+D315+D316</f>
        <v>1330631.43</v>
      </c>
      <c r="E305" s="23">
        <f>E306+E307+E308+E309+E310+E311+E312+E313+E314+E315+E316</f>
        <v>267913.56999999995</v>
      </c>
    </row>
    <row r="306" spans="1:5" s="21" customFormat="1" ht="30.75" customHeight="1">
      <c r="A306" s="48"/>
      <c r="B306" s="19" t="s">
        <v>123</v>
      </c>
      <c r="C306" s="20">
        <v>196373.4</v>
      </c>
      <c r="D306" s="20">
        <v>226095.88</v>
      </c>
      <c r="E306" s="20">
        <v>122778.42</v>
      </c>
    </row>
    <row r="307" spans="1:5" s="21" customFormat="1" ht="38.25" customHeight="1">
      <c r="A307" s="48"/>
      <c r="B307" s="19" t="s">
        <v>124</v>
      </c>
      <c r="C307" s="20">
        <v>59941.49</v>
      </c>
      <c r="D307" s="20">
        <v>2539.46</v>
      </c>
      <c r="E307" s="20">
        <v>14592.38</v>
      </c>
    </row>
    <row r="308" spans="1:5" s="21" customFormat="1" ht="26.25" customHeight="1">
      <c r="A308" s="48"/>
      <c r="B308" s="19" t="s">
        <v>125</v>
      </c>
      <c r="C308" s="20">
        <v>4347.07</v>
      </c>
      <c r="D308" s="20">
        <v>135179.98</v>
      </c>
      <c r="E308" s="20">
        <v>17121.52</v>
      </c>
    </row>
    <row r="309" spans="1:5" s="21" customFormat="1" ht="26.25" customHeight="1">
      <c r="A309" s="48"/>
      <c r="B309" s="19" t="s">
        <v>126</v>
      </c>
      <c r="C309" s="20">
        <v>21767.3</v>
      </c>
      <c r="D309" s="20">
        <v>0</v>
      </c>
      <c r="E309" s="20">
        <v>0</v>
      </c>
    </row>
    <row r="310" spans="1:5" s="21" customFormat="1" ht="30">
      <c r="A310" s="48"/>
      <c r="B310" s="19" t="s">
        <v>127</v>
      </c>
      <c r="C310" s="20">
        <v>9112.4</v>
      </c>
      <c r="D310" s="20">
        <v>0</v>
      </c>
      <c r="E310" s="20">
        <v>9112.4</v>
      </c>
    </row>
    <row r="311" spans="1:5" s="21" customFormat="1" ht="45" customHeight="1">
      <c r="A311" s="48"/>
      <c r="B311" s="19" t="s">
        <v>128</v>
      </c>
      <c r="C311" s="20">
        <v>418927.46</v>
      </c>
      <c r="D311" s="20">
        <v>211276.61</v>
      </c>
      <c r="E311" s="20">
        <v>80383.9</v>
      </c>
    </row>
    <row r="312" spans="1:5" s="21" customFormat="1" ht="26.25" customHeight="1">
      <c r="A312" s="48"/>
      <c r="B312" s="19" t="s">
        <v>129</v>
      </c>
      <c r="C312" s="20">
        <v>5950</v>
      </c>
      <c r="D312" s="20">
        <v>48647.7</v>
      </c>
      <c r="E312" s="20">
        <v>18688.95</v>
      </c>
    </row>
    <row r="313" spans="1:5" s="21" customFormat="1" ht="54" customHeight="1">
      <c r="A313" s="48"/>
      <c r="B313" s="19" t="s">
        <v>130</v>
      </c>
      <c r="C313" s="20">
        <v>1962</v>
      </c>
      <c r="D313" s="20">
        <v>0</v>
      </c>
      <c r="E313" s="20">
        <v>0</v>
      </c>
    </row>
    <row r="314" spans="1:5" s="21" customFormat="1" ht="79.5" customHeight="1">
      <c r="A314" s="48"/>
      <c r="B314" s="19" t="s">
        <v>131</v>
      </c>
      <c r="C314" s="20">
        <v>686700</v>
      </c>
      <c r="D314" s="20">
        <v>572250</v>
      </c>
      <c r="E314" s="20">
        <v>0</v>
      </c>
    </row>
    <row r="315" spans="1:5" s="21" customFormat="1" ht="53.25" customHeight="1">
      <c r="A315" s="48"/>
      <c r="B315" s="19" t="s">
        <v>132</v>
      </c>
      <c r="C315" s="20">
        <v>99163.89</v>
      </c>
      <c r="D315" s="20">
        <v>3950.8</v>
      </c>
      <c r="E315" s="20">
        <v>5236</v>
      </c>
    </row>
    <row r="316" spans="1:5" s="21" customFormat="1" ht="62.25" customHeight="1">
      <c r="A316" s="48"/>
      <c r="B316" s="19" t="s">
        <v>133</v>
      </c>
      <c r="C316" s="20">
        <v>91483.7</v>
      </c>
      <c r="D316" s="20">
        <v>130691</v>
      </c>
      <c r="E316" s="20">
        <v>0</v>
      </c>
    </row>
    <row r="317" spans="1:5" s="21" customFormat="1" ht="25.5" customHeight="1">
      <c r="A317" s="48"/>
      <c r="B317" s="22" t="s">
        <v>40</v>
      </c>
      <c r="C317" s="23">
        <f>C318+C319+C320+C321+C322+C323+C324+C325+C326+C327</f>
        <v>1223924.43</v>
      </c>
      <c r="D317" s="23">
        <f>D318+D319+D320+D321+D322+D323+D324+D325+D326+D327</f>
        <v>1356274.7599999998</v>
      </c>
      <c r="E317" s="23">
        <f>E318+E319+E320+E321+E322+E323+E324+E325+E326+E327</f>
        <v>2227209.69</v>
      </c>
    </row>
    <row r="318" spans="1:5" s="21" customFormat="1" ht="34.5" customHeight="1">
      <c r="A318" s="48"/>
      <c r="B318" s="19" t="s">
        <v>123</v>
      </c>
      <c r="C318" s="20">
        <v>200198.15</v>
      </c>
      <c r="D318" s="20">
        <v>32357.05</v>
      </c>
      <c r="E318" s="20">
        <v>13411.3</v>
      </c>
    </row>
    <row r="319" spans="1:5" s="21" customFormat="1" ht="36" customHeight="1">
      <c r="A319" s="48"/>
      <c r="B319" s="19" t="s">
        <v>124</v>
      </c>
      <c r="C319" s="20">
        <v>172688.93</v>
      </c>
      <c r="D319" s="20">
        <v>19364.87</v>
      </c>
      <c r="E319" s="20">
        <v>24448.55</v>
      </c>
    </row>
    <row r="320" spans="1:5" s="21" customFormat="1" ht="29.25" customHeight="1">
      <c r="A320" s="48"/>
      <c r="B320" s="19" t="s">
        <v>125</v>
      </c>
      <c r="C320" s="20">
        <v>0</v>
      </c>
      <c r="D320" s="20">
        <v>133171.3</v>
      </c>
      <c r="E320" s="20">
        <v>66884.23</v>
      </c>
    </row>
    <row r="321" spans="1:5" s="21" customFormat="1" ht="31.5" customHeight="1">
      <c r="A321" s="48"/>
      <c r="B321" s="19" t="s">
        <v>126</v>
      </c>
      <c r="C321" s="20">
        <v>0</v>
      </c>
      <c r="D321" s="20">
        <v>94939</v>
      </c>
      <c r="E321" s="20">
        <v>247354.15</v>
      </c>
    </row>
    <row r="322" spans="1:5" s="21" customFormat="1" ht="31.5" customHeight="1">
      <c r="A322" s="48"/>
      <c r="B322" s="19" t="s">
        <v>127</v>
      </c>
      <c r="C322" s="20">
        <v>0</v>
      </c>
      <c r="D322" s="20">
        <v>19881.8</v>
      </c>
      <c r="E322" s="20">
        <v>10832.59</v>
      </c>
    </row>
    <row r="323" spans="1:5" s="21" customFormat="1" ht="42" customHeight="1">
      <c r="A323" s="48"/>
      <c r="B323" s="19" t="s">
        <v>128</v>
      </c>
      <c r="C323" s="20">
        <v>252126.42</v>
      </c>
      <c r="D323" s="20">
        <v>19671.91</v>
      </c>
      <c r="E323" s="20">
        <v>799646.49</v>
      </c>
    </row>
    <row r="324" spans="1:5" s="21" customFormat="1" ht="54.75" customHeight="1">
      <c r="A324" s="48"/>
      <c r="B324" s="19" t="s">
        <v>130</v>
      </c>
      <c r="C324" s="20">
        <v>251455.8</v>
      </c>
      <c r="D324" s="20">
        <v>49541.1</v>
      </c>
      <c r="E324" s="20">
        <v>51922.19</v>
      </c>
    </row>
    <row r="325" spans="1:5" s="21" customFormat="1" ht="78" customHeight="1">
      <c r="A325" s="48"/>
      <c r="B325" s="19" t="s">
        <v>131</v>
      </c>
      <c r="C325" s="20">
        <v>277442.49</v>
      </c>
      <c r="D325" s="20">
        <v>346047.73</v>
      </c>
      <c r="E325" s="20">
        <v>951579.89</v>
      </c>
    </row>
    <row r="326" spans="1:5" s="21" customFormat="1" ht="71.25" customHeight="1">
      <c r="A326" s="48"/>
      <c r="B326" s="19" t="s">
        <v>134</v>
      </c>
      <c r="C326" s="20">
        <v>0</v>
      </c>
      <c r="D326" s="20">
        <v>641300</v>
      </c>
      <c r="E326" s="20">
        <v>0</v>
      </c>
    </row>
    <row r="327" spans="1:5" s="21" customFormat="1" ht="77.25" customHeight="1">
      <c r="A327" s="48"/>
      <c r="B327" s="19" t="s">
        <v>132</v>
      </c>
      <c r="C327" s="20">
        <v>70012.64</v>
      </c>
      <c r="D327" s="20">
        <v>0</v>
      </c>
      <c r="E327" s="20">
        <v>61130.3</v>
      </c>
    </row>
    <row r="328" spans="1:5" s="21" customFormat="1" ht="29.25" customHeight="1">
      <c r="A328" s="48"/>
      <c r="B328" s="22" t="s">
        <v>17</v>
      </c>
      <c r="C328" s="23">
        <f>C329+C330+C331+C332+C333+C334+C335</f>
        <v>165427.78</v>
      </c>
      <c r="D328" s="23">
        <f>D329+D330+D331+D332+D333+D334+D335</f>
        <v>119126.6</v>
      </c>
      <c r="E328" s="23">
        <f>E329+E330+E331+E332+E333+E334+E335</f>
        <v>419322.68</v>
      </c>
    </row>
    <row r="329" spans="1:5" s="21" customFormat="1" ht="33" customHeight="1">
      <c r="A329" s="48"/>
      <c r="B329" s="19" t="s">
        <v>123</v>
      </c>
      <c r="C329" s="20">
        <v>47407.69</v>
      </c>
      <c r="D329" s="20">
        <v>119126.6</v>
      </c>
      <c r="E329" s="20">
        <v>0</v>
      </c>
    </row>
    <row r="330" spans="1:5" s="21" customFormat="1" ht="36" customHeight="1">
      <c r="A330" s="48"/>
      <c r="B330" s="19" t="s">
        <v>124</v>
      </c>
      <c r="C330" s="20">
        <v>0</v>
      </c>
      <c r="D330" s="20">
        <v>0</v>
      </c>
      <c r="E330" s="20">
        <v>61079.13</v>
      </c>
    </row>
    <row r="331" spans="1:5" s="21" customFormat="1" ht="33.75" customHeight="1">
      <c r="A331" s="48"/>
      <c r="B331" s="19" t="s">
        <v>125</v>
      </c>
      <c r="C331" s="20">
        <v>52261.3</v>
      </c>
      <c r="D331" s="20">
        <v>0</v>
      </c>
      <c r="E331" s="20">
        <v>0</v>
      </c>
    </row>
    <row r="332" spans="1:5" s="21" customFormat="1" ht="33.75" customHeight="1">
      <c r="A332" s="48"/>
      <c r="B332" s="19" t="s">
        <v>126</v>
      </c>
      <c r="C332" s="20">
        <v>49112.99</v>
      </c>
      <c r="D332" s="20">
        <v>0</v>
      </c>
      <c r="E332" s="20">
        <v>0</v>
      </c>
    </row>
    <row r="333" spans="1:5" s="21" customFormat="1" ht="33.75" customHeight="1">
      <c r="A333" s="48"/>
      <c r="B333" s="19" t="s">
        <v>127</v>
      </c>
      <c r="C333" s="20">
        <v>16645.8</v>
      </c>
      <c r="D333" s="20">
        <v>0</v>
      </c>
      <c r="E333" s="20">
        <v>0</v>
      </c>
    </row>
    <row r="334" spans="1:5" s="21" customFormat="1" ht="33.75" customHeight="1">
      <c r="A334" s="48"/>
      <c r="B334" s="19" t="s">
        <v>129</v>
      </c>
      <c r="C334" s="20">
        <v>0</v>
      </c>
      <c r="D334" s="20">
        <v>0</v>
      </c>
      <c r="E334" s="20">
        <v>0</v>
      </c>
    </row>
    <row r="335" spans="1:5" s="21" customFormat="1" ht="43.5" customHeight="1">
      <c r="A335" s="48"/>
      <c r="B335" s="19" t="s">
        <v>132</v>
      </c>
      <c r="C335" s="20">
        <v>0</v>
      </c>
      <c r="D335" s="20">
        <v>0</v>
      </c>
      <c r="E335" s="20">
        <v>358243.55</v>
      </c>
    </row>
    <row r="336" spans="1:5" s="21" customFormat="1" ht="36" customHeight="1">
      <c r="A336" s="48"/>
      <c r="B336" s="22" t="s">
        <v>20</v>
      </c>
      <c r="C336" s="23">
        <f>C337+C338</f>
        <v>24246.96</v>
      </c>
      <c r="D336" s="23">
        <f>D337+D338</f>
        <v>27406</v>
      </c>
      <c r="E336" s="23">
        <f>E337+E338</f>
        <v>0</v>
      </c>
    </row>
    <row r="337" spans="1:5" s="21" customFormat="1" ht="30.75" customHeight="1">
      <c r="A337" s="48"/>
      <c r="B337" s="19" t="s">
        <v>123</v>
      </c>
      <c r="C337" s="20">
        <v>0</v>
      </c>
      <c r="D337" s="20">
        <v>27406</v>
      </c>
      <c r="E337" s="20">
        <v>0</v>
      </c>
    </row>
    <row r="338" spans="1:5" s="21" customFormat="1" ht="22.5" customHeight="1">
      <c r="A338" s="48"/>
      <c r="B338" s="19" t="s">
        <v>125</v>
      </c>
      <c r="C338" s="20">
        <v>24246.96</v>
      </c>
      <c r="D338" s="20">
        <v>0</v>
      </c>
      <c r="E338" s="20">
        <v>0</v>
      </c>
    </row>
    <row r="339" spans="1:5" s="21" customFormat="1" ht="34.5" customHeight="1">
      <c r="A339" s="48"/>
      <c r="B339" s="22" t="s">
        <v>16</v>
      </c>
      <c r="C339" s="23">
        <f>C340+C341+C342+C343+C344</f>
        <v>234119.31</v>
      </c>
      <c r="D339" s="23">
        <f>D340+D341+D342+D343+D344</f>
        <v>92908.06</v>
      </c>
      <c r="E339" s="23">
        <f>E340+E341+E342+E343+E344</f>
        <v>68538.36</v>
      </c>
    </row>
    <row r="340" spans="1:5" s="21" customFormat="1" ht="30.75" customHeight="1">
      <c r="A340" s="48"/>
      <c r="B340" s="19" t="s">
        <v>124</v>
      </c>
      <c r="C340" s="20">
        <v>510.51</v>
      </c>
      <c r="D340" s="20">
        <v>54114.06</v>
      </c>
      <c r="E340" s="20">
        <v>16022.16</v>
      </c>
    </row>
    <row r="341" spans="1:5" s="21" customFormat="1" ht="27.75" customHeight="1">
      <c r="A341" s="48"/>
      <c r="B341" s="19" t="s">
        <v>125</v>
      </c>
      <c r="C341" s="20">
        <v>49965.6</v>
      </c>
      <c r="D341" s="20">
        <v>0</v>
      </c>
      <c r="E341" s="20">
        <v>52516.2</v>
      </c>
    </row>
    <row r="342" spans="1:5" s="21" customFormat="1" ht="27.75" customHeight="1">
      <c r="A342" s="48"/>
      <c r="B342" s="19" t="s">
        <v>126</v>
      </c>
      <c r="C342" s="20">
        <v>157810.2</v>
      </c>
      <c r="D342" s="20">
        <v>0</v>
      </c>
      <c r="E342" s="20">
        <v>0</v>
      </c>
    </row>
    <row r="343" spans="1:5" s="21" customFormat="1" ht="30.75" customHeight="1">
      <c r="A343" s="48"/>
      <c r="B343" s="19" t="s">
        <v>127</v>
      </c>
      <c r="C343" s="20">
        <v>25833</v>
      </c>
      <c r="D343" s="20">
        <v>0</v>
      </c>
      <c r="E343" s="20">
        <v>0</v>
      </c>
    </row>
    <row r="344" spans="1:5" s="21" customFormat="1" ht="60.75" customHeight="1">
      <c r="A344" s="48"/>
      <c r="B344" s="19" t="s">
        <v>132</v>
      </c>
      <c r="C344" s="20">
        <v>0</v>
      </c>
      <c r="D344" s="20">
        <v>38794</v>
      </c>
      <c r="E344" s="20">
        <v>0</v>
      </c>
    </row>
    <row r="345" spans="1:5" s="21" customFormat="1" ht="39" customHeight="1">
      <c r="A345" s="48"/>
      <c r="B345" s="22" t="s">
        <v>34</v>
      </c>
      <c r="C345" s="23">
        <f>C346+C347+C348</f>
        <v>230093.91</v>
      </c>
      <c r="D345" s="23">
        <f>D346+D347+D348</f>
        <v>111283</v>
      </c>
      <c r="E345" s="23">
        <f>E346+E347+E348</f>
        <v>25902.49</v>
      </c>
    </row>
    <row r="346" spans="1:5" s="21" customFormat="1" ht="50.25" customHeight="1">
      <c r="A346" s="48"/>
      <c r="B346" s="19" t="s">
        <v>135</v>
      </c>
      <c r="C346" s="20">
        <v>85093.09</v>
      </c>
      <c r="D346" s="20">
        <v>63558.35</v>
      </c>
      <c r="E346" s="20">
        <v>25277.74</v>
      </c>
    </row>
    <row r="347" spans="1:5" s="21" customFormat="1" ht="36" customHeight="1">
      <c r="A347" s="48"/>
      <c r="B347" s="19" t="s">
        <v>129</v>
      </c>
      <c r="C347" s="20">
        <v>0</v>
      </c>
      <c r="D347" s="20">
        <v>0</v>
      </c>
      <c r="E347" s="20">
        <v>0</v>
      </c>
    </row>
    <row r="348" spans="1:5" s="21" customFormat="1" ht="50.25" customHeight="1">
      <c r="A348" s="48"/>
      <c r="B348" s="19" t="s">
        <v>136</v>
      </c>
      <c r="C348" s="20">
        <v>145000.82</v>
      </c>
      <c r="D348" s="20">
        <v>47724.65</v>
      </c>
      <c r="E348" s="20">
        <v>624.75</v>
      </c>
    </row>
    <row r="349" spans="1:5" s="21" customFormat="1" ht="39" customHeight="1">
      <c r="A349" s="48"/>
      <c r="B349" s="22" t="s">
        <v>109</v>
      </c>
      <c r="C349" s="23">
        <f>C350</f>
        <v>0</v>
      </c>
      <c r="D349" s="23">
        <f>D350</f>
        <v>0</v>
      </c>
      <c r="E349" s="23">
        <f>E350</f>
        <v>0</v>
      </c>
    </row>
    <row r="350" spans="1:5" s="21" customFormat="1" ht="30.75" customHeight="1">
      <c r="A350" s="48"/>
      <c r="B350" s="19" t="s">
        <v>129</v>
      </c>
      <c r="C350" s="20">
        <v>0</v>
      </c>
      <c r="D350" s="20">
        <v>0</v>
      </c>
      <c r="E350" s="20">
        <v>0</v>
      </c>
    </row>
    <row r="351" spans="1:5" s="21" customFormat="1" ht="30.75" customHeight="1">
      <c r="A351" s="48"/>
      <c r="B351" s="22" t="s">
        <v>113</v>
      </c>
      <c r="C351" s="23">
        <f>C352+C353</f>
        <v>121368.54000000001</v>
      </c>
      <c r="D351" s="23">
        <f>D352+D353</f>
        <v>19832.19</v>
      </c>
      <c r="E351" s="23">
        <f>E352+E353</f>
        <v>18655.35</v>
      </c>
    </row>
    <row r="352" spans="1:5" s="21" customFormat="1" ht="30.75" customHeight="1">
      <c r="A352" s="48"/>
      <c r="B352" s="19" t="s">
        <v>123</v>
      </c>
      <c r="C352" s="20">
        <v>79981.24</v>
      </c>
      <c r="D352" s="20">
        <v>19832.19</v>
      </c>
      <c r="E352" s="20">
        <v>18655.35</v>
      </c>
    </row>
    <row r="353" spans="1:5" s="21" customFormat="1" ht="30.75" customHeight="1">
      <c r="A353" s="48"/>
      <c r="B353" s="19" t="s">
        <v>125</v>
      </c>
      <c r="C353" s="20">
        <v>41387.3</v>
      </c>
      <c r="D353" s="20">
        <v>0</v>
      </c>
      <c r="E353" s="20">
        <v>0</v>
      </c>
    </row>
    <row r="354" spans="1:5" s="21" customFormat="1" ht="30.75" customHeight="1">
      <c r="A354" s="48"/>
      <c r="B354" s="22" t="s">
        <v>41</v>
      </c>
      <c r="C354" s="23">
        <f>C355+C356+C357+C358+C359+C360+C361+C362+C363+C364+C365+C366</f>
        <v>2250028.48</v>
      </c>
      <c r="D354" s="23">
        <f>D355+D356+D357+D358+D359+D360+D361+D362+D363+D364+D365+D366</f>
        <v>896114.1299999999</v>
      </c>
      <c r="E354" s="23">
        <f>E355+E356+E357+E358+E359+E360+E361+E362+E363+E364+E365+E366</f>
        <v>2169537.4</v>
      </c>
    </row>
    <row r="355" spans="1:5" s="21" customFormat="1" ht="35.25" customHeight="1">
      <c r="A355" s="48"/>
      <c r="B355" s="19" t="s">
        <v>123</v>
      </c>
      <c r="C355" s="20">
        <v>1118.19</v>
      </c>
      <c r="D355" s="20">
        <v>0</v>
      </c>
      <c r="E355" s="20">
        <v>27475.84</v>
      </c>
    </row>
    <row r="356" spans="1:5" s="21" customFormat="1" ht="38.25" customHeight="1">
      <c r="A356" s="48"/>
      <c r="B356" s="19" t="s">
        <v>124</v>
      </c>
      <c r="C356" s="20">
        <v>0</v>
      </c>
      <c r="D356" s="20">
        <v>0</v>
      </c>
      <c r="E356" s="20">
        <v>3818.65</v>
      </c>
    </row>
    <row r="357" spans="1:5" s="21" customFormat="1" ht="32.25" customHeight="1">
      <c r="A357" s="48"/>
      <c r="B357" s="19" t="s">
        <v>125</v>
      </c>
      <c r="C357" s="20">
        <v>0</v>
      </c>
      <c r="D357" s="20">
        <v>0</v>
      </c>
      <c r="E357" s="20">
        <v>0</v>
      </c>
    </row>
    <row r="358" spans="1:5" s="21" customFormat="1" ht="32.25" customHeight="1">
      <c r="A358" s="48"/>
      <c r="B358" s="19" t="s">
        <v>126</v>
      </c>
      <c r="C358" s="20">
        <v>0</v>
      </c>
      <c r="D358" s="20">
        <v>0</v>
      </c>
      <c r="E358" s="20">
        <v>0</v>
      </c>
    </row>
    <row r="359" spans="1:5" s="21" customFormat="1" ht="39.75" customHeight="1">
      <c r="A359" s="48"/>
      <c r="B359" s="19" t="s">
        <v>127</v>
      </c>
      <c r="C359" s="20">
        <v>0</v>
      </c>
      <c r="D359" s="20">
        <v>0</v>
      </c>
      <c r="E359" s="20">
        <v>0</v>
      </c>
    </row>
    <row r="360" spans="1:5" s="21" customFormat="1" ht="36" customHeight="1">
      <c r="A360" s="48"/>
      <c r="B360" s="19" t="s">
        <v>128</v>
      </c>
      <c r="C360" s="20">
        <v>477402.62</v>
      </c>
      <c r="D360" s="20">
        <v>776510.25</v>
      </c>
      <c r="E360" s="20">
        <v>218006.32</v>
      </c>
    </row>
    <row r="361" spans="1:5" s="21" customFormat="1" ht="30.75" customHeight="1">
      <c r="A361" s="48"/>
      <c r="B361" s="19" t="s">
        <v>129</v>
      </c>
      <c r="C361" s="20">
        <v>0</v>
      </c>
      <c r="D361" s="20">
        <v>904.7</v>
      </c>
      <c r="E361" s="20">
        <v>0</v>
      </c>
    </row>
    <row r="362" spans="1:5" s="21" customFormat="1" ht="33" customHeight="1">
      <c r="A362" s="48"/>
      <c r="B362" s="19" t="s">
        <v>136</v>
      </c>
      <c r="C362" s="20">
        <v>0</v>
      </c>
      <c r="D362" s="20">
        <v>0</v>
      </c>
      <c r="E362" s="20">
        <v>0</v>
      </c>
    </row>
    <row r="363" spans="1:5" s="21" customFormat="1" ht="60.75" customHeight="1">
      <c r="A363" s="48"/>
      <c r="B363" s="19" t="s">
        <v>130</v>
      </c>
      <c r="C363" s="20">
        <v>30423.64</v>
      </c>
      <c r="D363" s="20">
        <v>101325.18</v>
      </c>
      <c r="E363" s="20">
        <v>0</v>
      </c>
    </row>
    <row r="364" spans="1:5" s="21" customFormat="1" ht="75.75" customHeight="1">
      <c r="A364" s="48"/>
      <c r="B364" s="19" t="s">
        <v>131</v>
      </c>
      <c r="C364" s="20">
        <v>1741084.03</v>
      </c>
      <c r="D364" s="20">
        <v>17374</v>
      </c>
      <c r="E364" s="20">
        <v>1829350.93</v>
      </c>
    </row>
    <row r="365" spans="1:5" s="21" customFormat="1" ht="46.5" customHeight="1">
      <c r="A365" s="48"/>
      <c r="B365" s="19" t="s">
        <v>132</v>
      </c>
      <c r="C365" s="20">
        <v>0</v>
      </c>
      <c r="D365" s="20">
        <v>0</v>
      </c>
      <c r="E365" s="20">
        <v>90885.66</v>
      </c>
    </row>
    <row r="366" spans="1:5" s="21" customFormat="1" ht="42.75" customHeight="1">
      <c r="A366" s="48"/>
      <c r="B366" s="19" t="s">
        <v>133</v>
      </c>
      <c r="C366" s="20">
        <v>0</v>
      </c>
      <c r="D366" s="20">
        <v>0</v>
      </c>
      <c r="E366" s="20">
        <v>0</v>
      </c>
    </row>
    <row r="367" spans="1:5" s="21" customFormat="1" ht="30.75" customHeight="1">
      <c r="A367" s="48"/>
      <c r="B367" s="22" t="s">
        <v>52</v>
      </c>
      <c r="C367" s="23">
        <f>C368+C369+C370+C371+C372+C373+C374+C375+C376+C377+C378+C379</f>
        <v>285462.7</v>
      </c>
      <c r="D367" s="23">
        <f>D368+D369+D370+D371+D372+D373+D374+D375+D376+D377+D378+D379</f>
        <v>513351.56</v>
      </c>
      <c r="E367" s="23">
        <f>E368+E369+E370+E371+E372+E373+E374+E375+E376+E377+E378+E379</f>
        <v>1168224.31</v>
      </c>
    </row>
    <row r="368" spans="1:5" s="21" customFormat="1" ht="32.25" customHeight="1">
      <c r="A368" s="48"/>
      <c r="B368" s="19" t="s">
        <v>123</v>
      </c>
      <c r="C368" s="20">
        <v>0</v>
      </c>
      <c r="D368" s="20">
        <v>5117</v>
      </c>
      <c r="E368" s="20">
        <v>36761.41</v>
      </c>
    </row>
    <row r="369" spans="1:5" s="21" customFormat="1" ht="38.25" customHeight="1">
      <c r="A369" s="48"/>
      <c r="B369" s="19" t="s">
        <v>124</v>
      </c>
      <c r="C369" s="20">
        <v>0</v>
      </c>
      <c r="D369" s="20">
        <v>0</v>
      </c>
      <c r="E369" s="20">
        <v>7623.58</v>
      </c>
    </row>
    <row r="370" spans="1:5" s="21" customFormat="1" ht="33" customHeight="1">
      <c r="A370" s="48"/>
      <c r="B370" s="19" t="s">
        <v>125</v>
      </c>
      <c r="C370" s="20">
        <v>0</v>
      </c>
      <c r="D370" s="20">
        <v>0</v>
      </c>
      <c r="E370" s="20">
        <v>106578.69</v>
      </c>
    </row>
    <row r="371" spans="1:5" s="21" customFormat="1" ht="36.75" customHeight="1">
      <c r="A371" s="48"/>
      <c r="B371" s="19" t="s">
        <v>126</v>
      </c>
      <c r="C371" s="20">
        <v>0</v>
      </c>
      <c r="D371" s="20">
        <v>0</v>
      </c>
      <c r="E371" s="20">
        <v>33572</v>
      </c>
    </row>
    <row r="372" spans="1:5" s="21" customFormat="1" ht="42" customHeight="1">
      <c r="A372" s="48"/>
      <c r="B372" s="19" t="s">
        <v>127</v>
      </c>
      <c r="C372" s="20">
        <v>0</v>
      </c>
      <c r="D372" s="20">
        <v>0</v>
      </c>
      <c r="E372" s="20">
        <v>315.16</v>
      </c>
    </row>
    <row r="373" spans="1:5" s="21" customFormat="1" ht="38.25" customHeight="1">
      <c r="A373" s="48"/>
      <c r="B373" s="19" t="s">
        <v>128</v>
      </c>
      <c r="C373" s="20">
        <v>0</v>
      </c>
      <c r="D373" s="20">
        <v>81489.05</v>
      </c>
      <c r="E373" s="20">
        <v>8665.58</v>
      </c>
    </row>
    <row r="374" spans="1:5" s="21" customFormat="1" ht="34.5" customHeight="1">
      <c r="A374" s="48"/>
      <c r="B374" s="19" t="s">
        <v>135</v>
      </c>
      <c r="C374" s="20">
        <v>0</v>
      </c>
      <c r="D374" s="20">
        <v>0</v>
      </c>
      <c r="E374" s="20">
        <v>0</v>
      </c>
    </row>
    <row r="375" spans="1:5" s="21" customFormat="1" ht="30.75" customHeight="1">
      <c r="A375" s="48"/>
      <c r="B375" s="19" t="s">
        <v>129</v>
      </c>
      <c r="C375" s="20">
        <v>0</v>
      </c>
      <c r="D375" s="20">
        <v>0</v>
      </c>
      <c r="E375" s="20">
        <v>0</v>
      </c>
    </row>
    <row r="376" spans="1:5" s="21" customFormat="1" ht="46.5" customHeight="1">
      <c r="A376" s="48"/>
      <c r="B376" s="19" t="s">
        <v>130</v>
      </c>
      <c r="C376" s="20">
        <v>0</v>
      </c>
      <c r="D376" s="20">
        <v>0</v>
      </c>
      <c r="E376" s="20">
        <v>0</v>
      </c>
    </row>
    <row r="377" spans="1:5" s="21" customFormat="1" ht="75.75" customHeight="1">
      <c r="A377" s="48"/>
      <c r="B377" s="19" t="s">
        <v>131</v>
      </c>
      <c r="C377" s="20">
        <v>204920</v>
      </c>
      <c r="D377" s="20">
        <v>426745.51</v>
      </c>
      <c r="E377" s="20">
        <v>966033.79</v>
      </c>
    </row>
    <row r="378" spans="1:5" s="21" customFormat="1" ht="46.5" customHeight="1">
      <c r="A378" s="48"/>
      <c r="B378" s="19" t="s">
        <v>132</v>
      </c>
      <c r="C378" s="20">
        <v>80542.7</v>
      </c>
      <c r="D378" s="20">
        <v>0</v>
      </c>
      <c r="E378" s="20">
        <v>8674.1</v>
      </c>
    </row>
    <row r="379" spans="1:5" s="21" customFormat="1" ht="41.25" customHeight="1">
      <c r="A379" s="48"/>
      <c r="B379" s="19" t="s">
        <v>133</v>
      </c>
      <c r="C379" s="20">
        <v>0</v>
      </c>
      <c r="D379" s="20">
        <v>0</v>
      </c>
      <c r="E379" s="20">
        <v>0</v>
      </c>
    </row>
    <row r="380" spans="1:5" s="21" customFormat="1" ht="40.5" customHeight="1">
      <c r="A380" s="49"/>
      <c r="B380" s="22" t="s">
        <v>7</v>
      </c>
      <c r="C380" s="25">
        <f>C293+C305+C317+C328+C336+C339+C345+C349+C351+C354+C367</f>
        <v>8917305.86</v>
      </c>
      <c r="D380" s="25">
        <f>D293+D305+D317+D328+D336+D339+D345+D349+D351+D354+D367</f>
        <v>8042440.889999999</v>
      </c>
      <c r="E380" s="25">
        <f>E293+E305+E317+E328+E336+E339+E345+E349+E351+E354+E367</f>
        <v>9736032.99</v>
      </c>
    </row>
    <row r="381" spans="1:5" s="21" customFormat="1" ht="29.25" customHeight="1">
      <c r="A381" s="50" t="s">
        <v>137</v>
      </c>
      <c r="B381" s="26" t="s">
        <v>15</v>
      </c>
      <c r="C381" s="23">
        <f>C382+C383+C384+C385+C386+C387+C388</f>
        <v>0</v>
      </c>
      <c r="D381" s="23">
        <f>D382+D383+D384+D385+D386+D387+D388</f>
        <v>0</v>
      </c>
      <c r="E381" s="23">
        <f>E382+E383+E384+E385+E386+E387+E388</f>
        <v>972322.4799999999</v>
      </c>
    </row>
    <row r="382" spans="1:5" s="21" customFormat="1" ht="29.25" customHeight="1">
      <c r="A382" s="51"/>
      <c r="B382" s="27" t="s">
        <v>138</v>
      </c>
      <c r="C382" s="20">
        <v>0</v>
      </c>
      <c r="D382" s="20">
        <v>0</v>
      </c>
      <c r="E382" s="20">
        <v>241768.73</v>
      </c>
    </row>
    <row r="383" spans="1:5" s="21" customFormat="1" ht="29.25" customHeight="1">
      <c r="A383" s="51"/>
      <c r="B383" s="27" t="s">
        <v>139</v>
      </c>
      <c r="C383" s="20">
        <v>0</v>
      </c>
      <c r="D383" s="20">
        <v>0</v>
      </c>
      <c r="E383" s="20">
        <v>402210</v>
      </c>
    </row>
    <row r="384" spans="1:5" s="21" customFormat="1" ht="29.25" customHeight="1">
      <c r="A384" s="51"/>
      <c r="B384" s="27" t="s">
        <v>140</v>
      </c>
      <c r="C384" s="20">
        <v>0</v>
      </c>
      <c r="D384" s="20">
        <v>0</v>
      </c>
      <c r="E384" s="20">
        <v>39100.7</v>
      </c>
    </row>
    <row r="385" spans="1:5" s="21" customFormat="1" ht="29.25" customHeight="1">
      <c r="A385" s="51"/>
      <c r="B385" s="27" t="s">
        <v>141</v>
      </c>
      <c r="C385" s="20">
        <v>0</v>
      </c>
      <c r="D385" s="20">
        <v>0</v>
      </c>
      <c r="E385" s="20">
        <v>29974.1</v>
      </c>
    </row>
    <row r="386" spans="1:5" s="21" customFormat="1" ht="29.25" customHeight="1">
      <c r="A386" s="51"/>
      <c r="B386" s="27" t="s">
        <v>142</v>
      </c>
      <c r="C386" s="20">
        <v>0</v>
      </c>
      <c r="D386" s="20">
        <v>0</v>
      </c>
      <c r="E386" s="20">
        <v>6178.85</v>
      </c>
    </row>
    <row r="387" spans="1:5" s="21" customFormat="1" ht="29.25" customHeight="1">
      <c r="A387" s="51"/>
      <c r="B387" s="27" t="s">
        <v>143</v>
      </c>
      <c r="C387" s="20">
        <v>0</v>
      </c>
      <c r="D387" s="20">
        <v>0</v>
      </c>
      <c r="E387" s="20">
        <v>11660.1</v>
      </c>
    </row>
    <row r="388" spans="1:5" s="21" customFormat="1" ht="29.25" customHeight="1">
      <c r="A388" s="51"/>
      <c r="B388" s="27" t="s">
        <v>144</v>
      </c>
      <c r="C388" s="20">
        <v>0</v>
      </c>
      <c r="D388" s="20">
        <v>0</v>
      </c>
      <c r="E388" s="20">
        <v>241430</v>
      </c>
    </row>
    <row r="389" spans="1:5" s="21" customFormat="1" ht="29.25" customHeight="1">
      <c r="A389" s="51"/>
      <c r="B389" s="26" t="s">
        <v>40</v>
      </c>
      <c r="C389" s="23">
        <f>C390+C391+C392+C393</f>
        <v>0</v>
      </c>
      <c r="D389" s="23">
        <f>D390+D391+D392+D393</f>
        <v>0</v>
      </c>
      <c r="E389" s="23">
        <f>E390+E391+E392+E393</f>
        <v>0</v>
      </c>
    </row>
    <row r="390" spans="1:5" s="21" customFormat="1" ht="29.25" customHeight="1">
      <c r="A390" s="51"/>
      <c r="B390" s="27" t="s">
        <v>138</v>
      </c>
      <c r="C390" s="20">
        <v>0</v>
      </c>
      <c r="D390" s="20">
        <v>0</v>
      </c>
      <c r="E390" s="20">
        <v>0</v>
      </c>
    </row>
    <row r="391" spans="1:5" s="21" customFormat="1" ht="29.25" customHeight="1">
      <c r="A391" s="51"/>
      <c r="B391" s="27" t="s">
        <v>140</v>
      </c>
      <c r="C391" s="20">
        <v>0</v>
      </c>
      <c r="D391" s="20">
        <v>0</v>
      </c>
      <c r="E391" s="20">
        <v>0</v>
      </c>
    </row>
    <row r="392" spans="1:5" s="21" customFormat="1" ht="29.25" customHeight="1">
      <c r="A392" s="51"/>
      <c r="B392" s="27" t="s">
        <v>142</v>
      </c>
      <c r="C392" s="20">
        <v>0</v>
      </c>
      <c r="D392" s="20">
        <v>0</v>
      </c>
      <c r="E392" s="20">
        <v>0</v>
      </c>
    </row>
    <row r="393" spans="1:5" s="21" customFormat="1" ht="29.25" customHeight="1">
      <c r="A393" s="51"/>
      <c r="B393" s="27" t="s">
        <v>143</v>
      </c>
      <c r="C393" s="20">
        <v>0</v>
      </c>
      <c r="D393" s="20">
        <v>0</v>
      </c>
      <c r="E393" s="20">
        <v>0</v>
      </c>
    </row>
    <row r="394" spans="1:5" s="21" customFormat="1" ht="29.25" customHeight="1">
      <c r="A394" s="51"/>
      <c r="B394" s="22" t="s">
        <v>38</v>
      </c>
      <c r="C394" s="23">
        <f>C395+C396</f>
        <v>0</v>
      </c>
      <c r="D394" s="23">
        <f>D395+D396</f>
        <v>0</v>
      </c>
      <c r="E394" s="23">
        <f>E395+E396</f>
        <v>0</v>
      </c>
    </row>
    <row r="395" spans="1:5" s="21" customFormat="1" ht="29.25" customHeight="1">
      <c r="A395" s="51"/>
      <c r="B395" s="27" t="s">
        <v>138</v>
      </c>
      <c r="C395" s="20">
        <v>0</v>
      </c>
      <c r="D395" s="20">
        <v>0</v>
      </c>
      <c r="E395" s="20">
        <v>0</v>
      </c>
    </row>
    <row r="396" spans="1:5" s="21" customFormat="1" ht="29.25" customHeight="1">
      <c r="A396" s="51"/>
      <c r="B396" s="27" t="s">
        <v>140</v>
      </c>
      <c r="C396" s="20">
        <v>0</v>
      </c>
      <c r="D396" s="20">
        <v>0</v>
      </c>
      <c r="E396" s="20">
        <v>0</v>
      </c>
    </row>
    <row r="397" spans="1:5" s="21" customFormat="1" ht="33" customHeight="1">
      <c r="A397" s="51"/>
      <c r="B397" s="22" t="s">
        <v>113</v>
      </c>
      <c r="C397" s="23">
        <f>C398+C399+C400+C401+C402</f>
        <v>0</v>
      </c>
      <c r="D397" s="23">
        <f>D398+D399+D400+D401+D402</f>
        <v>0</v>
      </c>
      <c r="E397" s="23">
        <f>E398+E399+E400+E401+E402</f>
        <v>0</v>
      </c>
    </row>
    <row r="398" spans="1:5" s="21" customFormat="1" ht="29.25" customHeight="1">
      <c r="A398" s="51"/>
      <c r="B398" s="27" t="s">
        <v>138</v>
      </c>
      <c r="C398" s="20">
        <v>0</v>
      </c>
      <c r="D398" s="20">
        <v>0</v>
      </c>
      <c r="E398" s="20">
        <v>0</v>
      </c>
    </row>
    <row r="399" spans="1:5" s="21" customFormat="1" ht="29.25" customHeight="1">
      <c r="A399" s="51"/>
      <c r="B399" s="27" t="s">
        <v>139</v>
      </c>
      <c r="C399" s="20">
        <v>0</v>
      </c>
      <c r="D399" s="20">
        <v>0</v>
      </c>
      <c r="E399" s="20">
        <v>0</v>
      </c>
    </row>
    <row r="400" spans="1:5" s="21" customFormat="1" ht="29.25" customHeight="1">
      <c r="A400" s="51"/>
      <c r="B400" s="27" t="s">
        <v>145</v>
      </c>
      <c r="C400" s="20">
        <v>0</v>
      </c>
      <c r="D400" s="20">
        <v>0</v>
      </c>
      <c r="E400" s="20">
        <v>0</v>
      </c>
    </row>
    <row r="401" spans="1:5" s="21" customFormat="1" ht="29.25" customHeight="1">
      <c r="A401" s="51"/>
      <c r="B401" s="27" t="s">
        <v>141</v>
      </c>
      <c r="C401" s="20">
        <v>0</v>
      </c>
      <c r="D401" s="20">
        <v>0</v>
      </c>
      <c r="E401" s="20">
        <v>0</v>
      </c>
    </row>
    <row r="402" spans="1:5" s="21" customFormat="1" ht="29.25" customHeight="1">
      <c r="A402" s="51"/>
      <c r="B402" s="27" t="s">
        <v>144</v>
      </c>
      <c r="C402" s="20">
        <v>0</v>
      </c>
      <c r="D402" s="20">
        <v>0</v>
      </c>
      <c r="E402" s="20">
        <v>0</v>
      </c>
    </row>
    <row r="403" spans="1:5" s="21" customFormat="1" ht="33" customHeight="1">
      <c r="A403" s="51"/>
      <c r="B403" s="22" t="s">
        <v>10</v>
      </c>
      <c r="C403" s="23">
        <f>C404+C405</f>
        <v>3808</v>
      </c>
      <c r="D403" s="23">
        <f>D404+D405</f>
        <v>0</v>
      </c>
      <c r="E403" s="23">
        <f>E404+E405</f>
        <v>0</v>
      </c>
    </row>
    <row r="404" spans="1:5" s="21" customFormat="1" ht="29.25" customHeight="1">
      <c r="A404" s="51"/>
      <c r="B404" s="27" t="s">
        <v>142</v>
      </c>
      <c r="C404" s="20">
        <v>2856</v>
      </c>
      <c r="D404" s="20">
        <v>0</v>
      </c>
      <c r="E404" s="20">
        <v>0</v>
      </c>
    </row>
    <row r="405" spans="1:5" s="21" customFormat="1" ht="29.25" customHeight="1">
      <c r="A405" s="51"/>
      <c r="B405" s="27" t="s">
        <v>143</v>
      </c>
      <c r="C405" s="20">
        <v>952</v>
      </c>
      <c r="D405" s="20">
        <v>0</v>
      </c>
      <c r="E405" s="20">
        <v>0</v>
      </c>
    </row>
    <row r="406" spans="1:5" s="21" customFormat="1" ht="28.5" customHeight="1">
      <c r="A406" s="51"/>
      <c r="B406" s="22" t="s">
        <v>41</v>
      </c>
      <c r="C406" s="23">
        <f>C407+C408+C409+C410+C411+C412+C413</f>
        <v>0</v>
      </c>
      <c r="D406" s="23">
        <f>D407+D408+D409+D410+D411+D412+D413</f>
        <v>149377.5</v>
      </c>
      <c r="E406" s="23">
        <f>E407+E408+E409+E410+E411+E412+E413</f>
        <v>781.24</v>
      </c>
    </row>
    <row r="407" spans="1:5" s="21" customFormat="1" ht="28.5" customHeight="1">
      <c r="A407" s="51"/>
      <c r="B407" s="27" t="s">
        <v>138</v>
      </c>
      <c r="C407" s="20">
        <v>0</v>
      </c>
      <c r="D407" s="20">
        <v>0</v>
      </c>
      <c r="E407" s="20">
        <v>0</v>
      </c>
    </row>
    <row r="408" spans="1:5" s="21" customFormat="1" ht="35.25" customHeight="1">
      <c r="A408" s="51"/>
      <c r="B408" s="27" t="s">
        <v>139</v>
      </c>
      <c r="C408" s="20">
        <v>0</v>
      </c>
      <c r="D408" s="20">
        <v>0</v>
      </c>
      <c r="E408" s="20">
        <v>0</v>
      </c>
    </row>
    <row r="409" spans="1:5" s="21" customFormat="1" ht="28.5" customHeight="1">
      <c r="A409" s="51"/>
      <c r="B409" s="27" t="s">
        <v>145</v>
      </c>
      <c r="C409" s="20">
        <v>0</v>
      </c>
      <c r="D409" s="20">
        <v>0</v>
      </c>
      <c r="E409" s="20">
        <v>0</v>
      </c>
    </row>
    <row r="410" spans="1:5" s="21" customFormat="1" ht="28.5" customHeight="1">
      <c r="A410" s="51"/>
      <c r="B410" s="27" t="s">
        <v>140</v>
      </c>
      <c r="C410" s="20">
        <v>0</v>
      </c>
      <c r="D410" s="20">
        <v>0</v>
      </c>
      <c r="E410" s="20">
        <v>0</v>
      </c>
    </row>
    <row r="411" spans="1:5" s="21" customFormat="1" ht="30" customHeight="1">
      <c r="A411" s="51"/>
      <c r="B411" s="27" t="s">
        <v>141</v>
      </c>
      <c r="C411" s="20">
        <v>0</v>
      </c>
      <c r="D411" s="20">
        <v>0</v>
      </c>
      <c r="E411" s="20">
        <v>0</v>
      </c>
    </row>
    <row r="412" spans="1:5" s="21" customFormat="1" ht="28.5" customHeight="1">
      <c r="A412" s="51"/>
      <c r="B412" s="27" t="s">
        <v>142</v>
      </c>
      <c r="C412" s="20">
        <v>0</v>
      </c>
      <c r="D412" s="20">
        <v>149377.5</v>
      </c>
      <c r="E412" s="20">
        <v>781.24</v>
      </c>
    </row>
    <row r="413" spans="1:5" s="21" customFormat="1" ht="28.5" customHeight="1">
      <c r="A413" s="51"/>
      <c r="B413" s="27" t="s">
        <v>144</v>
      </c>
      <c r="C413" s="20">
        <v>0</v>
      </c>
      <c r="D413" s="20">
        <v>0</v>
      </c>
      <c r="E413" s="20">
        <v>0</v>
      </c>
    </row>
    <row r="414" spans="1:5" s="21" customFormat="1" ht="34.5" customHeight="1">
      <c r="A414" s="51"/>
      <c r="B414" s="22" t="s">
        <v>17</v>
      </c>
      <c r="C414" s="23">
        <f>C415+C416+C417+C418</f>
        <v>483594.55</v>
      </c>
      <c r="D414" s="23">
        <f>D415+D416+D417+D418</f>
        <v>1213.8</v>
      </c>
      <c r="E414" s="23">
        <f>E415+E416+E417+E418</f>
        <v>0</v>
      </c>
    </row>
    <row r="415" spans="1:5" s="21" customFormat="1" ht="29.25" customHeight="1">
      <c r="A415" s="51"/>
      <c r="B415" s="27" t="s">
        <v>138</v>
      </c>
      <c r="C415" s="20">
        <v>483594.55</v>
      </c>
      <c r="D415" s="20">
        <v>1213.8</v>
      </c>
      <c r="E415" s="20">
        <v>0</v>
      </c>
    </row>
    <row r="416" spans="1:5" s="21" customFormat="1" ht="29.25" customHeight="1">
      <c r="A416" s="51"/>
      <c r="B416" s="27" t="s">
        <v>140</v>
      </c>
      <c r="C416" s="20">
        <v>0</v>
      </c>
      <c r="D416" s="20">
        <v>0</v>
      </c>
      <c r="E416" s="20">
        <v>0</v>
      </c>
    </row>
    <row r="417" spans="1:5" s="21" customFormat="1" ht="29.25" customHeight="1">
      <c r="A417" s="51"/>
      <c r="B417" s="27" t="s">
        <v>142</v>
      </c>
      <c r="C417" s="20">
        <v>0</v>
      </c>
      <c r="D417" s="20">
        <v>0</v>
      </c>
      <c r="E417" s="20">
        <v>0</v>
      </c>
    </row>
    <row r="418" spans="1:5" s="21" customFormat="1" ht="29.25" customHeight="1">
      <c r="A418" s="51"/>
      <c r="B418" s="27" t="s">
        <v>143</v>
      </c>
      <c r="C418" s="20">
        <v>0</v>
      </c>
      <c r="D418" s="20">
        <v>0</v>
      </c>
      <c r="E418" s="20">
        <v>0</v>
      </c>
    </row>
    <row r="419" spans="1:5" s="21" customFormat="1" ht="43.5" customHeight="1">
      <c r="A419" s="51"/>
      <c r="B419" s="22" t="s">
        <v>22</v>
      </c>
      <c r="C419" s="23">
        <f>C420+C421+C422+C423</f>
        <v>0</v>
      </c>
      <c r="D419" s="23">
        <f>D420+D421+D422+D423</f>
        <v>0</v>
      </c>
      <c r="E419" s="23">
        <f>E420+E421+E422+E423</f>
        <v>2394.88</v>
      </c>
    </row>
    <row r="420" spans="1:5" s="21" customFormat="1" ht="29.25" customHeight="1">
      <c r="A420" s="51"/>
      <c r="B420" s="27" t="s">
        <v>138</v>
      </c>
      <c r="C420" s="20">
        <v>0</v>
      </c>
      <c r="D420" s="20">
        <v>0</v>
      </c>
      <c r="E420" s="20">
        <v>2394.88</v>
      </c>
    </row>
    <row r="421" spans="1:5" s="21" customFormat="1" ht="29.25" customHeight="1">
      <c r="A421" s="51"/>
      <c r="B421" s="27" t="s">
        <v>140</v>
      </c>
      <c r="C421" s="20">
        <v>0</v>
      </c>
      <c r="D421" s="20">
        <v>0</v>
      </c>
      <c r="E421" s="20">
        <v>0</v>
      </c>
    </row>
    <row r="422" spans="1:5" s="21" customFormat="1" ht="29.25" customHeight="1">
      <c r="A422" s="51"/>
      <c r="B422" s="27" t="s">
        <v>142</v>
      </c>
      <c r="C422" s="20">
        <v>0</v>
      </c>
      <c r="D422" s="20">
        <v>0</v>
      </c>
      <c r="E422" s="20">
        <v>0</v>
      </c>
    </row>
    <row r="423" spans="1:5" s="21" customFormat="1" ht="29.25" customHeight="1">
      <c r="A423" s="51"/>
      <c r="B423" s="27" t="s">
        <v>143</v>
      </c>
      <c r="C423" s="20">
        <v>0</v>
      </c>
      <c r="D423" s="20">
        <v>0</v>
      </c>
      <c r="E423" s="20">
        <v>0</v>
      </c>
    </row>
    <row r="424" spans="1:5" s="21" customFormat="1" ht="45" customHeight="1">
      <c r="A424" s="52"/>
      <c r="B424" s="22" t="s">
        <v>7</v>
      </c>
      <c r="C424" s="23">
        <f>C381+C389+C394+C397+C403+C406+C414+C419</f>
        <v>487402.55</v>
      </c>
      <c r="D424" s="23">
        <f>D381+D389+D394+D397+D403+D406+D414+D419</f>
        <v>150591.3</v>
      </c>
      <c r="E424" s="23">
        <f>E381+E389+E394+E397+E403+E406+E414+E419</f>
        <v>975498.5999999999</v>
      </c>
    </row>
    <row r="425" spans="1:5" s="21" customFormat="1" ht="37.5" customHeight="1">
      <c r="A425" s="47" t="s">
        <v>146</v>
      </c>
      <c r="B425" s="22" t="s">
        <v>113</v>
      </c>
      <c r="C425" s="23">
        <f>C426+C427+C428</f>
        <v>0</v>
      </c>
      <c r="D425" s="23">
        <f>D426+D427+D428</f>
        <v>0</v>
      </c>
      <c r="E425" s="23">
        <f>E426+E427+E428</f>
        <v>0</v>
      </c>
    </row>
    <row r="426" spans="1:5" s="21" customFormat="1" ht="32.25" customHeight="1">
      <c r="A426" s="48"/>
      <c r="B426" s="19" t="s">
        <v>147</v>
      </c>
      <c r="C426" s="20">
        <v>0</v>
      </c>
      <c r="D426" s="20">
        <v>0</v>
      </c>
      <c r="E426" s="20">
        <v>0</v>
      </c>
    </row>
    <row r="427" spans="1:5" s="21" customFormat="1" ht="36" customHeight="1">
      <c r="A427" s="48"/>
      <c r="B427" s="19" t="s">
        <v>148</v>
      </c>
      <c r="C427" s="20">
        <v>0</v>
      </c>
      <c r="D427" s="20">
        <v>0</v>
      </c>
      <c r="E427" s="20">
        <v>0</v>
      </c>
    </row>
    <row r="428" spans="1:5" s="21" customFormat="1" ht="36" customHeight="1">
      <c r="A428" s="48"/>
      <c r="B428" s="19" t="s">
        <v>149</v>
      </c>
      <c r="C428" s="20">
        <v>0</v>
      </c>
      <c r="D428" s="20">
        <v>0</v>
      </c>
      <c r="E428" s="20">
        <v>0</v>
      </c>
    </row>
    <row r="429" spans="1:5" s="21" customFormat="1" ht="33.75" customHeight="1">
      <c r="A429" s="48"/>
      <c r="B429" s="22" t="s">
        <v>15</v>
      </c>
      <c r="C429" s="23">
        <f>C430+C431+C432</f>
        <v>921250</v>
      </c>
      <c r="D429" s="23">
        <f>D430+D431+D432</f>
        <v>0</v>
      </c>
      <c r="E429" s="23">
        <f>E430+E431+E432</f>
        <v>164302.15</v>
      </c>
    </row>
    <row r="430" spans="1:5" s="21" customFormat="1" ht="33.75" customHeight="1">
      <c r="A430" s="48"/>
      <c r="B430" s="19" t="s">
        <v>147</v>
      </c>
      <c r="C430" s="20">
        <v>0</v>
      </c>
      <c r="D430" s="20">
        <v>0</v>
      </c>
      <c r="E430" s="20">
        <v>164302.15</v>
      </c>
    </row>
    <row r="431" spans="1:5" s="21" customFormat="1" ht="36" customHeight="1">
      <c r="A431" s="48"/>
      <c r="B431" s="19" t="s">
        <v>148</v>
      </c>
      <c r="C431" s="20">
        <v>342262</v>
      </c>
      <c r="D431" s="20">
        <v>0</v>
      </c>
      <c r="E431" s="20">
        <v>0</v>
      </c>
    </row>
    <row r="432" spans="1:5" s="21" customFormat="1" ht="36" customHeight="1">
      <c r="A432" s="48"/>
      <c r="B432" s="19" t="s">
        <v>149</v>
      </c>
      <c r="C432" s="20">
        <v>578988</v>
      </c>
      <c r="D432" s="20">
        <v>0</v>
      </c>
      <c r="E432" s="20">
        <v>0</v>
      </c>
    </row>
    <row r="433" spans="1:5" s="21" customFormat="1" ht="51.75" customHeight="1">
      <c r="A433" s="49"/>
      <c r="B433" s="22" t="s">
        <v>7</v>
      </c>
      <c r="C433" s="25">
        <f>C429+C425</f>
        <v>921250</v>
      </c>
      <c r="D433" s="25">
        <f>D429+D425</f>
        <v>0</v>
      </c>
      <c r="E433" s="25">
        <f>E429+E425</f>
        <v>164302.15</v>
      </c>
    </row>
    <row r="434" spans="1:5" s="21" customFormat="1" ht="35.25" customHeight="1">
      <c r="A434" s="53" t="s">
        <v>150</v>
      </c>
      <c r="B434" s="22" t="s">
        <v>32</v>
      </c>
      <c r="C434" s="23">
        <f>C435+C436+C437+C438+C439+C440</f>
        <v>94263.47</v>
      </c>
      <c r="D434" s="23">
        <f>D435+D436+D437+D438+D439+D440</f>
        <v>6211.8</v>
      </c>
      <c r="E434" s="23">
        <f>E435+E436+E437+E438+E439+E440</f>
        <v>241171.82</v>
      </c>
    </row>
    <row r="435" spans="1:5" s="21" customFormat="1" ht="38.25" customHeight="1">
      <c r="A435" s="54"/>
      <c r="B435" s="19" t="s">
        <v>151</v>
      </c>
      <c r="C435" s="20">
        <v>0</v>
      </c>
      <c r="D435" s="20">
        <v>0</v>
      </c>
      <c r="E435" s="20">
        <v>0</v>
      </c>
    </row>
    <row r="436" spans="1:5" s="21" customFormat="1" ht="48.75" customHeight="1">
      <c r="A436" s="54"/>
      <c r="B436" s="19" t="s">
        <v>152</v>
      </c>
      <c r="C436" s="20">
        <v>94263.47</v>
      </c>
      <c r="D436" s="20">
        <v>6211.8</v>
      </c>
      <c r="E436" s="20">
        <v>241171.82</v>
      </c>
    </row>
    <row r="437" spans="1:5" s="21" customFormat="1" ht="50.25" customHeight="1">
      <c r="A437" s="54"/>
      <c r="B437" s="19" t="s">
        <v>153</v>
      </c>
      <c r="C437" s="20">
        <v>0</v>
      </c>
      <c r="D437" s="20">
        <v>0</v>
      </c>
      <c r="E437" s="20">
        <v>0</v>
      </c>
    </row>
    <row r="438" spans="1:5" s="21" customFormat="1" ht="52.5" customHeight="1">
      <c r="A438" s="54"/>
      <c r="B438" s="19" t="s">
        <v>154</v>
      </c>
      <c r="C438" s="20">
        <v>0</v>
      </c>
      <c r="D438" s="20">
        <v>0</v>
      </c>
      <c r="E438" s="20">
        <v>0</v>
      </c>
    </row>
    <row r="439" spans="1:5" s="21" customFormat="1" ht="63.75" customHeight="1">
      <c r="A439" s="54"/>
      <c r="B439" s="19" t="s">
        <v>155</v>
      </c>
      <c r="C439" s="20">
        <v>0</v>
      </c>
      <c r="D439" s="20">
        <v>0</v>
      </c>
      <c r="E439" s="20">
        <v>0</v>
      </c>
    </row>
    <row r="440" spans="1:5" s="21" customFormat="1" ht="63" customHeight="1">
      <c r="A440" s="54"/>
      <c r="B440" s="19" t="s">
        <v>156</v>
      </c>
      <c r="C440" s="20">
        <v>0</v>
      </c>
      <c r="D440" s="20">
        <v>0</v>
      </c>
      <c r="E440" s="20">
        <v>0</v>
      </c>
    </row>
    <row r="441" spans="1:5" s="21" customFormat="1" ht="35.25" customHeight="1">
      <c r="A441" s="54"/>
      <c r="B441" s="22" t="s">
        <v>17</v>
      </c>
      <c r="C441" s="23">
        <f>C442+C443+C444+C445+C446+C447</f>
        <v>18237.23</v>
      </c>
      <c r="D441" s="23">
        <f>D442+D443+D444+D445+D446+D447</f>
        <v>1562500.9400000002</v>
      </c>
      <c r="E441" s="23">
        <f>E442+E443+E444+E445+E446+E447</f>
        <v>1157878.33</v>
      </c>
    </row>
    <row r="442" spans="1:5" s="21" customFormat="1" ht="38.25" customHeight="1">
      <c r="A442" s="54"/>
      <c r="B442" s="19" t="s">
        <v>151</v>
      </c>
      <c r="C442" s="20">
        <v>0</v>
      </c>
      <c r="D442" s="20">
        <v>23205</v>
      </c>
      <c r="E442" s="20">
        <v>15470</v>
      </c>
    </row>
    <row r="443" spans="1:5" s="21" customFormat="1" ht="48.75" customHeight="1">
      <c r="A443" s="54"/>
      <c r="B443" s="19" t="s">
        <v>152</v>
      </c>
      <c r="C443" s="20">
        <v>18237.23</v>
      </c>
      <c r="D443" s="20">
        <v>114532.74</v>
      </c>
      <c r="E443" s="20">
        <v>0</v>
      </c>
    </row>
    <row r="444" spans="1:5" s="21" customFormat="1" ht="50.25" customHeight="1">
      <c r="A444" s="54"/>
      <c r="B444" s="19" t="s">
        <v>153</v>
      </c>
      <c r="C444" s="20">
        <v>0</v>
      </c>
      <c r="D444" s="20">
        <v>188769.7</v>
      </c>
      <c r="E444" s="20">
        <v>84620.9</v>
      </c>
    </row>
    <row r="445" spans="1:5" s="21" customFormat="1" ht="52.5" customHeight="1">
      <c r="A445" s="54"/>
      <c r="B445" s="19" t="s">
        <v>154</v>
      </c>
      <c r="C445" s="20">
        <v>0</v>
      </c>
      <c r="D445" s="20">
        <v>1146305.58</v>
      </c>
      <c r="E445" s="20">
        <v>1001024.43</v>
      </c>
    </row>
    <row r="446" spans="1:5" s="21" customFormat="1" ht="63.75" customHeight="1">
      <c r="A446" s="54"/>
      <c r="B446" s="19" t="s">
        <v>155</v>
      </c>
      <c r="C446" s="20">
        <v>0</v>
      </c>
      <c r="D446" s="20">
        <v>77616.56</v>
      </c>
      <c r="E446" s="20">
        <v>19404.14</v>
      </c>
    </row>
    <row r="447" spans="1:5" s="21" customFormat="1" ht="63" customHeight="1">
      <c r="A447" s="54"/>
      <c r="B447" s="19" t="s">
        <v>156</v>
      </c>
      <c r="C447" s="20">
        <v>0</v>
      </c>
      <c r="D447" s="20">
        <v>12071.36</v>
      </c>
      <c r="E447" s="20">
        <v>37358.86</v>
      </c>
    </row>
    <row r="448" spans="1:5" s="21" customFormat="1" ht="35.25" customHeight="1">
      <c r="A448" s="54"/>
      <c r="B448" s="22" t="s">
        <v>34</v>
      </c>
      <c r="C448" s="23">
        <f>C449+C450+C451+C452+C453+C454</f>
        <v>0</v>
      </c>
      <c r="D448" s="23">
        <f>D449+D450+D451+D452+D453+D454</f>
        <v>1208418.82</v>
      </c>
      <c r="E448" s="23">
        <f>E449+E450+E451+E452+E453+E454</f>
        <v>0</v>
      </c>
    </row>
    <row r="449" spans="1:5" s="21" customFormat="1" ht="38.25" customHeight="1">
      <c r="A449" s="54"/>
      <c r="B449" s="19" t="s">
        <v>151</v>
      </c>
      <c r="C449" s="20">
        <v>0</v>
      </c>
      <c r="D449" s="20">
        <v>15470</v>
      </c>
      <c r="E449" s="20">
        <v>0</v>
      </c>
    </row>
    <row r="450" spans="1:5" s="21" customFormat="1" ht="48.75" customHeight="1">
      <c r="A450" s="54"/>
      <c r="B450" s="19" t="s">
        <v>152</v>
      </c>
      <c r="C450" s="20">
        <v>0</v>
      </c>
      <c r="D450" s="20">
        <v>0</v>
      </c>
      <c r="E450" s="20">
        <v>0</v>
      </c>
    </row>
    <row r="451" spans="1:5" s="21" customFormat="1" ht="50.25" customHeight="1">
      <c r="A451" s="54"/>
      <c r="B451" s="19" t="s">
        <v>153</v>
      </c>
      <c r="C451" s="20">
        <v>0</v>
      </c>
      <c r="D451" s="20">
        <v>308210</v>
      </c>
      <c r="E451" s="20">
        <v>0</v>
      </c>
    </row>
    <row r="452" spans="1:5" s="21" customFormat="1" ht="52.5" customHeight="1">
      <c r="A452" s="54"/>
      <c r="B452" s="19" t="s">
        <v>154</v>
      </c>
      <c r="C452" s="20">
        <v>0</v>
      </c>
      <c r="D452" s="20">
        <v>832571.6</v>
      </c>
      <c r="E452" s="20">
        <v>0</v>
      </c>
    </row>
    <row r="453" spans="1:5" s="21" customFormat="1" ht="63.75" customHeight="1">
      <c r="A453" s="54"/>
      <c r="B453" s="19" t="s">
        <v>155</v>
      </c>
      <c r="C453" s="20">
        <v>0</v>
      </c>
      <c r="D453" s="20">
        <v>0</v>
      </c>
      <c r="E453" s="20">
        <v>0</v>
      </c>
    </row>
    <row r="454" spans="1:5" s="21" customFormat="1" ht="63" customHeight="1">
      <c r="A454" s="54"/>
      <c r="B454" s="19" t="s">
        <v>156</v>
      </c>
      <c r="C454" s="20">
        <v>0</v>
      </c>
      <c r="D454" s="20">
        <v>52167.22</v>
      </c>
      <c r="E454" s="20">
        <v>0</v>
      </c>
    </row>
    <row r="455" spans="1:5" s="21" customFormat="1" ht="48.75" customHeight="1">
      <c r="A455" s="55"/>
      <c r="B455" s="22" t="s">
        <v>7</v>
      </c>
      <c r="C455" s="23">
        <f>C434+C441+C448</f>
        <v>112500.7</v>
      </c>
      <c r="D455" s="23">
        <f>D434+D441+D448</f>
        <v>2777131.5600000005</v>
      </c>
      <c r="E455" s="23">
        <f>E434+E441+E448</f>
        <v>1399050.1500000001</v>
      </c>
    </row>
    <row r="456" spans="1:5" s="21" customFormat="1" ht="27.75" customHeight="1">
      <c r="A456" s="41" t="s">
        <v>157</v>
      </c>
      <c r="B456" s="19" t="s">
        <v>113</v>
      </c>
      <c r="C456" s="20">
        <v>0</v>
      </c>
      <c r="D456" s="20">
        <v>0</v>
      </c>
      <c r="E456" s="20">
        <v>0</v>
      </c>
    </row>
    <row r="457" spans="1:5" s="21" customFormat="1" ht="34.5" customHeight="1">
      <c r="A457" s="42"/>
      <c r="B457" s="19" t="s">
        <v>34</v>
      </c>
      <c r="C457" s="20">
        <v>0</v>
      </c>
      <c r="D457" s="20">
        <v>29838</v>
      </c>
      <c r="E457" s="20">
        <v>0</v>
      </c>
    </row>
    <row r="458" spans="1:5" s="21" customFormat="1" ht="27.75" customHeight="1">
      <c r="A458" s="42"/>
      <c r="B458" s="19" t="s">
        <v>22</v>
      </c>
      <c r="C458" s="20">
        <v>0</v>
      </c>
      <c r="D458" s="20">
        <v>0</v>
      </c>
      <c r="E458" s="20">
        <v>10485.8</v>
      </c>
    </row>
    <row r="459" spans="1:5" s="21" customFormat="1" ht="28.5" customHeight="1">
      <c r="A459" s="42"/>
      <c r="B459" s="19" t="s">
        <v>41</v>
      </c>
      <c r="C459" s="20">
        <v>0</v>
      </c>
      <c r="D459" s="20">
        <v>0</v>
      </c>
      <c r="E459" s="20">
        <v>0</v>
      </c>
    </row>
    <row r="460" spans="1:5" s="21" customFormat="1" ht="48.75" customHeight="1">
      <c r="A460" s="43"/>
      <c r="B460" s="22" t="s">
        <v>7</v>
      </c>
      <c r="C460" s="23">
        <f>C456+C457+C458+C459</f>
        <v>0</v>
      </c>
      <c r="D460" s="23">
        <f>D456+D457+D458+D459</f>
        <v>29838</v>
      </c>
      <c r="E460" s="23">
        <f>E456+E457+E458+E459</f>
        <v>10485.8</v>
      </c>
    </row>
    <row r="461" spans="1:5" s="21" customFormat="1" ht="28.5" customHeight="1">
      <c r="A461" s="41" t="s">
        <v>158</v>
      </c>
      <c r="B461" s="19" t="s">
        <v>40</v>
      </c>
      <c r="C461" s="20">
        <v>0</v>
      </c>
      <c r="D461" s="20">
        <v>0</v>
      </c>
      <c r="E461" s="20">
        <v>0</v>
      </c>
    </row>
    <row r="462" spans="1:5" s="21" customFormat="1" ht="28.5" customHeight="1">
      <c r="A462" s="42"/>
      <c r="B462" s="19" t="s">
        <v>113</v>
      </c>
      <c r="C462" s="20">
        <v>0</v>
      </c>
      <c r="D462" s="20">
        <v>10900</v>
      </c>
      <c r="E462" s="20">
        <v>0</v>
      </c>
    </row>
    <row r="463" spans="1:5" s="21" customFormat="1" ht="28.5" customHeight="1">
      <c r="A463" s="42"/>
      <c r="B463" s="19" t="s">
        <v>15</v>
      </c>
      <c r="C463" s="20">
        <v>0</v>
      </c>
      <c r="D463" s="20">
        <v>0</v>
      </c>
      <c r="E463" s="20">
        <v>24012.7</v>
      </c>
    </row>
    <row r="464" spans="1:5" s="21" customFormat="1" ht="34.5" customHeight="1">
      <c r="A464" s="42"/>
      <c r="B464" s="19" t="s">
        <v>159</v>
      </c>
      <c r="C464" s="20">
        <v>0</v>
      </c>
      <c r="D464" s="20">
        <v>0</v>
      </c>
      <c r="E464" s="20">
        <v>0</v>
      </c>
    </row>
    <row r="465" spans="1:5" s="21" customFormat="1" ht="28.5" customHeight="1">
      <c r="A465" s="42"/>
      <c r="B465" s="19" t="s">
        <v>20</v>
      </c>
      <c r="C465" s="20">
        <v>0</v>
      </c>
      <c r="D465" s="20">
        <v>0</v>
      </c>
      <c r="E465" s="20">
        <v>15000</v>
      </c>
    </row>
    <row r="466" spans="1:5" s="21" customFormat="1" ht="28.5" customHeight="1">
      <c r="A466" s="42"/>
      <c r="B466" s="19" t="s">
        <v>17</v>
      </c>
      <c r="C466" s="20">
        <v>0</v>
      </c>
      <c r="D466" s="20">
        <v>0</v>
      </c>
      <c r="E466" s="20">
        <v>0</v>
      </c>
    </row>
    <row r="467" spans="1:5" s="21" customFormat="1" ht="34.5" customHeight="1">
      <c r="A467" s="42"/>
      <c r="B467" s="19" t="s">
        <v>19</v>
      </c>
      <c r="C467" s="20">
        <v>15805</v>
      </c>
      <c r="D467" s="20">
        <v>0</v>
      </c>
      <c r="E467" s="20">
        <v>0</v>
      </c>
    </row>
    <row r="468" spans="1:5" s="21" customFormat="1" ht="28.5" customHeight="1">
      <c r="A468" s="43"/>
      <c r="B468" s="22" t="s">
        <v>7</v>
      </c>
      <c r="C468" s="23">
        <f>C467+C466+C465+C464+C463+C462+C461</f>
        <v>15805</v>
      </c>
      <c r="D468" s="23">
        <f>D467+D466+D465+D464+D463+D462+D461</f>
        <v>10900</v>
      </c>
      <c r="E468" s="23">
        <f>E467+E466+E465+E464+E463+E462+E461</f>
        <v>39012.7</v>
      </c>
    </row>
    <row r="469" spans="1:5" s="21" customFormat="1" ht="33.75" customHeight="1">
      <c r="A469" s="41" t="s">
        <v>160</v>
      </c>
      <c r="B469" s="19" t="s">
        <v>19</v>
      </c>
      <c r="C469" s="20">
        <v>5831933.08</v>
      </c>
      <c r="D469" s="20">
        <v>0</v>
      </c>
      <c r="E469" s="20">
        <v>10807722.24</v>
      </c>
    </row>
    <row r="470" spans="1:5" s="21" customFormat="1" ht="28.5" customHeight="1">
      <c r="A470" s="42"/>
      <c r="B470" s="19" t="s">
        <v>16</v>
      </c>
      <c r="C470" s="20">
        <v>75834.77</v>
      </c>
      <c r="D470" s="20">
        <v>218180.86</v>
      </c>
      <c r="E470" s="20">
        <v>663563.71</v>
      </c>
    </row>
    <row r="471" spans="1:5" s="21" customFormat="1" ht="28.5" customHeight="1">
      <c r="A471" s="42"/>
      <c r="B471" s="19" t="s">
        <v>15</v>
      </c>
      <c r="C471" s="24">
        <v>2185347.28</v>
      </c>
      <c r="D471" s="20">
        <v>1167741.51</v>
      </c>
      <c r="E471" s="20">
        <v>1803272.14</v>
      </c>
    </row>
    <row r="472" spans="1:5" s="21" customFormat="1" ht="28.5" customHeight="1">
      <c r="A472" s="42"/>
      <c r="B472" s="19" t="s">
        <v>21</v>
      </c>
      <c r="C472" s="20">
        <v>149896.81</v>
      </c>
      <c r="D472" s="20">
        <v>49286.22</v>
      </c>
      <c r="E472" s="20">
        <v>199243.28</v>
      </c>
    </row>
    <row r="473" spans="1:5" s="21" customFormat="1" ht="28.5" customHeight="1">
      <c r="A473" s="42"/>
      <c r="B473" s="19" t="s">
        <v>11</v>
      </c>
      <c r="C473" s="20">
        <v>2451415.69</v>
      </c>
      <c r="D473" s="20">
        <v>1218093.97</v>
      </c>
      <c r="E473" s="20">
        <v>3717390.05</v>
      </c>
    </row>
    <row r="474" spans="1:5" s="21" customFormat="1" ht="28.5" customHeight="1">
      <c r="A474" s="42"/>
      <c r="B474" s="19" t="s">
        <v>23</v>
      </c>
      <c r="C474" s="20">
        <v>338331</v>
      </c>
      <c r="D474" s="20">
        <v>237422.76</v>
      </c>
      <c r="E474" s="20">
        <v>1662874.7</v>
      </c>
    </row>
    <row r="475" spans="1:5" s="21" customFormat="1" ht="28.5" customHeight="1">
      <c r="A475" s="42"/>
      <c r="B475" s="19" t="s">
        <v>10</v>
      </c>
      <c r="C475" s="20">
        <v>728513.49</v>
      </c>
      <c r="D475" s="20">
        <v>942333.28</v>
      </c>
      <c r="E475" s="20">
        <v>658430.69</v>
      </c>
    </row>
    <row r="476" spans="1:5" s="21" customFormat="1" ht="28.5" customHeight="1">
      <c r="A476" s="42"/>
      <c r="B476" s="19" t="s">
        <v>26</v>
      </c>
      <c r="C476" s="20">
        <v>0</v>
      </c>
      <c r="D476" s="20">
        <v>0</v>
      </c>
      <c r="E476" s="20">
        <v>500783.32</v>
      </c>
    </row>
    <row r="477" spans="1:5" s="21" customFormat="1" ht="28.5" customHeight="1">
      <c r="A477" s="42"/>
      <c r="B477" s="19" t="s">
        <v>17</v>
      </c>
      <c r="C477" s="20">
        <v>2491106.42</v>
      </c>
      <c r="D477" s="20">
        <v>1609293.07</v>
      </c>
      <c r="E477" s="20">
        <v>1808022.22</v>
      </c>
    </row>
    <row r="478" spans="1:5" s="21" customFormat="1" ht="28.5" customHeight="1">
      <c r="A478" s="42"/>
      <c r="B478" s="19" t="s">
        <v>28</v>
      </c>
      <c r="C478" s="20">
        <v>2830395.54</v>
      </c>
      <c r="D478" s="20">
        <v>1776408.03</v>
      </c>
      <c r="E478" s="20">
        <v>2433264.53</v>
      </c>
    </row>
    <row r="479" spans="1:5" s="21" customFormat="1" ht="26.25" customHeight="1">
      <c r="A479" s="42"/>
      <c r="B479" s="19" t="s">
        <v>41</v>
      </c>
      <c r="C479" s="20">
        <v>4225779.69</v>
      </c>
      <c r="D479" s="20">
        <v>4351476.56</v>
      </c>
      <c r="E479" s="20">
        <v>487109.62</v>
      </c>
    </row>
    <row r="480" spans="1:5" s="21" customFormat="1" ht="40.5" customHeight="1">
      <c r="A480" s="42"/>
      <c r="B480" s="19" t="s">
        <v>43</v>
      </c>
      <c r="C480" s="20">
        <v>2232749.97</v>
      </c>
      <c r="D480" s="20">
        <v>4114285.3</v>
      </c>
      <c r="E480" s="20">
        <v>425096.72</v>
      </c>
    </row>
    <row r="481" spans="1:5" s="21" customFormat="1" ht="30" customHeight="1">
      <c r="A481" s="42"/>
      <c r="B481" s="19" t="s">
        <v>161</v>
      </c>
      <c r="C481" s="20">
        <v>141007</v>
      </c>
      <c r="D481" s="20">
        <v>172416.56</v>
      </c>
      <c r="E481" s="20">
        <v>428356.67</v>
      </c>
    </row>
    <row r="482" spans="1:5" s="21" customFormat="1" ht="33" customHeight="1">
      <c r="A482" s="42"/>
      <c r="B482" s="19" t="s">
        <v>162</v>
      </c>
      <c r="C482" s="20">
        <v>76209.31</v>
      </c>
      <c r="D482" s="20">
        <v>0</v>
      </c>
      <c r="E482" s="20">
        <v>123032.66</v>
      </c>
    </row>
    <row r="483" spans="1:5" s="21" customFormat="1" ht="30" customHeight="1">
      <c r="A483" s="42"/>
      <c r="B483" s="19" t="s">
        <v>50</v>
      </c>
      <c r="C483" s="20">
        <v>100953.45</v>
      </c>
      <c r="D483" s="20">
        <v>0</v>
      </c>
      <c r="E483" s="20">
        <v>113040.46</v>
      </c>
    </row>
    <row r="484" spans="1:5" s="21" customFormat="1" ht="45.75" customHeight="1">
      <c r="A484" s="42"/>
      <c r="B484" s="19" t="s">
        <v>163</v>
      </c>
      <c r="C484" s="20">
        <v>697398.09</v>
      </c>
      <c r="D484" s="20">
        <v>483489.78</v>
      </c>
      <c r="E484" s="20">
        <v>562398.18</v>
      </c>
    </row>
    <row r="485" spans="1:5" s="21" customFormat="1" ht="45.75" customHeight="1">
      <c r="A485" s="42"/>
      <c r="B485" s="19" t="s">
        <v>164</v>
      </c>
      <c r="C485" s="20">
        <v>125140.72</v>
      </c>
      <c r="D485" s="20">
        <v>0</v>
      </c>
      <c r="E485" s="20">
        <v>87542.58</v>
      </c>
    </row>
    <row r="486" spans="1:5" s="21" customFormat="1" ht="45.75" customHeight="1">
      <c r="A486" s="42"/>
      <c r="B486" s="19" t="s">
        <v>165</v>
      </c>
      <c r="C486" s="20">
        <v>0</v>
      </c>
      <c r="D486" s="20">
        <v>0</v>
      </c>
      <c r="E486" s="20">
        <v>0</v>
      </c>
    </row>
    <row r="487" spans="1:5" s="21" customFormat="1" ht="45.75" customHeight="1">
      <c r="A487" s="42"/>
      <c r="B487" s="19" t="s">
        <v>25</v>
      </c>
      <c r="C487" s="20">
        <v>525117.2</v>
      </c>
      <c r="D487" s="20">
        <v>345839</v>
      </c>
      <c r="E487" s="20">
        <v>754278.69</v>
      </c>
    </row>
    <row r="488" spans="1:5" s="21" customFormat="1" ht="45.75" customHeight="1">
      <c r="A488" s="42"/>
      <c r="B488" s="19" t="s">
        <v>20</v>
      </c>
      <c r="C488" s="20">
        <v>8302.14</v>
      </c>
      <c r="D488" s="20">
        <v>0</v>
      </c>
      <c r="E488" s="20">
        <v>246224.4</v>
      </c>
    </row>
    <row r="489" spans="1:5" s="21" customFormat="1" ht="45.75" customHeight="1">
      <c r="A489" s="42"/>
      <c r="B489" s="19" t="s">
        <v>59</v>
      </c>
      <c r="C489" s="20">
        <v>0</v>
      </c>
      <c r="D489" s="20">
        <v>0</v>
      </c>
      <c r="E489" s="20">
        <v>0</v>
      </c>
    </row>
    <row r="490" spans="1:5" s="21" customFormat="1" ht="45.75" customHeight="1">
      <c r="A490" s="42"/>
      <c r="B490" s="19" t="s">
        <v>45</v>
      </c>
      <c r="C490" s="20">
        <v>131415.33</v>
      </c>
      <c r="D490" s="20">
        <v>24554.28</v>
      </c>
      <c r="E490" s="20">
        <v>73662.83</v>
      </c>
    </row>
    <row r="491" spans="1:5" s="21" customFormat="1" ht="45.75" customHeight="1">
      <c r="A491" s="42"/>
      <c r="B491" s="19" t="s">
        <v>52</v>
      </c>
      <c r="C491" s="20">
        <v>103671.04</v>
      </c>
      <c r="D491" s="20">
        <v>24906.41</v>
      </c>
      <c r="E491" s="20">
        <v>75315.16</v>
      </c>
    </row>
    <row r="492" spans="1:5" s="21" customFormat="1" ht="45.75" customHeight="1">
      <c r="A492" s="42"/>
      <c r="B492" s="19" t="s">
        <v>53</v>
      </c>
      <c r="C492" s="20">
        <v>112480.55</v>
      </c>
      <c r="D492" s="20">
        <v>67720.7</v>
      </c>
      <c r="E492" s="20">
        <v>147214.72</v>
      </c>
    </row>
    <row r="493" spans="1:5" s="21" customFormat="1" ht="45.75" customHeight="1">
      <c r="A493" s="42"/>
      <c r="B493" s="19" t="s">
        <v>54</v>
      </c>
      <c r="C493" s="20">
        <v>69531.21</v>
      </c>
      <c r="D493" s="20">
        <v>68358.95</v>
      </c>
      <c r="E493" s="20">
        <v>294116.35</v>
      </c>
    </row>
    <row r="494" spans="1:5" s="21" customFormat="1" ht="45.75" customHeight="1">
      <c r="A494" s="42"/>
      <c r="B494" s="19" t="s">
        <v>57</v>
      </c>
      <c r="C494" s="20">
        <v>260024.88</v>
      </c>
      <c r="D494" s="20">
        <v>123270.6</v>
      </c>
      <c r="E494" s="20">
        <v>296610.66</v>
      </c>
    </row>
    <row r="495" spans="1:5" s="21" customFormat="1" ht="45.75" customHeight="1">
      <c r="A495" s="42"/>
      <c r="B495" s="19" t="s">
        <v>166</v>
      </c>
      <c r="C495" s="20">
        <v>500832.39</v>
      </c>
      <c r="D495" s="20">
        <v>212939.39</v>
      </c>
      <c r="E495" s="20">
        <v>0</v>
      </c>
    </row>
    <row r="496" spans="1:5" s="21" customFormat="1" ht="45.75" customHeight="1">
      <c r="A496" s="42"/>
      <c r="B496" s="19" t="s">
        <v>63</v>
      </c>
      <c r="C496" s="20">
        <v>609018.09</v>
      </c>
      <c r="D496" s="20">
        <v>693411.14</v>
      </c>
      <c r="E496" s="20">
        <v>670088.7</v>
      </c>
    </row>
    <row r="497" spans="1:5" s="21" customFormat="1" ht="45.75" customHeight="1">
      <c r="A497" s="42"/>
      <c r="B497" s="19" t="s">
        <v>65</v>
      </c>
      <c r="C497" s="20">
        <v>83156.67</v>
      </c>
      <c r="D497" s="20">
        <v>137779.84</v>
      </c>
      <c r="E497" s="20">
        <v>211126.75</v>
      </c>
    </row>
    <row r="498" spans="1:5" s="21" customFormat="1" ht="45.75" customHeight="1">
      <c r="A498" s="42"/>
      <c r="B498" s="19" t="s">
        <v>66</v>
      </c>
      <c r="C498" s="20">
        <v>76518</v>
      </c>
      <c r="D498" s="20">
        <v>421535.7</v>
      </c>
      <c r="E498" s="20">
        <v>443297.55</v>
      </c>
    </row>
    <row r="499" spans="1:5" s="21" customFormat="1" ht="45.75" customHeight="1">
      <c r="A499" s="42"/>
      <c r="B499" s="19" t="s">
        <v>67</v>
      </c>
      <c r="C499" s="20">
        <v>291357.87</v>
      </c>
      <c r="D499" s="20">
        <v>488331.08</v>
      </c>
      <c r="E499" s="20">
        <v>1020696.42</v>
      </c>
    </row>
    <row r="500" spans="1:5" s="21" customFormat="1" ht="45.75" customHeight="1">
      <c r="A500" s="42"/>
      <c r="B500" s="19" t="s">
        <v>167</v>
      </c>
      <c r="C500" s="20">
        <v>0</v>
      </c>
      <c r="D500" s="20">
        <v>0</v>
      </c>
      <c r="E500" s="20">
        <v>50253.36</v>
      </c>
    </row>
    <row r="501" spans="1:5" s="21" customFormat="1" ht="33" customHeight="1">
      <c r="A501" s="43"/>
      <c r="B501" s="22" t="s">
        <v>7</v>
      </c>
      <c r="C501" s="25">
        <f>C469+C470+C471+C472+C473+C474+C475+C476+C477+C478+C479+C480+C481+C482+C483+C484+C485+C486+C487+C488+C489+C490+C491+C492+C493+C494+C495+C496+C497+C498+C499+C500</f>
        <v>27453437.679999996</v>
      </c>
      <c r="D501" s="25">
        <f>D469+D470+D471+D472+D473+D474+D475+D476+D477+D478+D479+D480+D481+D482+D483+D484+D485+D486+D487+D488+D489+D490+D491+D492+D493+D494+D495+D496+D497+D498+D499+D500</f>
        <v>18949074.990000002</v>
      </c>
      <c r="E501" s="25">
        <f>E469+E470+E471+E472+E473+E474+E475+E476+E477+E478+E479+E480+E481+E482+E483+E484+E485+E486+E487+E488+E489+E490+E491+E492+E493+E494+E495+E496+E497+E498+E499+E500</f>
        <v>30764029.36</v>
      </c>
    </row>
    <row r="502" spans="1:5" s="21" customFormat="1" ht="28.5" customHeight="1">
      <c r="A502" s="56" t="s">
        <v>168</v>
      </c>
      <c r="B502" s="19" t="s">
        <v>11</v>
      </c>
      <c r="C502" s="20"/>
      <c r="D502" s="20"/>
      <c r="E502" s="20"/>
    </row>
    <row r="503" spans="1:5" s="21" customFormat="1" ht="28.5" customHeight="1">
      <c r="A503" s="57"/>
      <c r="B503" s="19" t="s">
        <v>10</v>
      </c>
      <c r="C503" s="20"/>
      <c r="D503" s="20"/>
      <c r="E503" s="20"/>
    </row>
    <row r="504" spans="1:5" s="21" customFormat="1" ht="28.5" customHeight="1">
      <c r="A504" s="57"/>
      <c r="B504" s="19" t="s">
        <v>15</v>
      </c>
      <c r="C504" s="20"/>
      <c r="D504" s="20"/>
      <c r="E504" s="20"/>
    </row>
    <row r="505" spans="1:5" s="21" customFormat="1" ht="28.5" customHeight="1">
      <c r="A505" s="57"/>
      <c r="B505" s="19" t="s">
        <v>16</v>
      </c>
      <c r="C505" s="20"/>
      <c r="D505" s="20"/>
      <c r="E505" s="20"/>
    </row>
    <row r="506" spans="1:5" s="21" customFormat="1" ht="28.5" customHeight="1">
      <c r="A506" s="57"/>
      <c r="B506" s="19" t="s">
        <v>59</v>
      </c>
      <c r="C506" s="20"/>
      <c r="D506" s="20"/>
      <c r="E506" s="20"/>
    </row>
    <row r="507" spans="1:5" s="21" customFormat="1" ht="28.5" customHeight="1">
      <c r="A507" s="57"/>
      <c r="B507" s="19" t="s">
        <v>34</v>
      </c>
      <c r="C507" s="20"/>
      <c r="D507" s="20"/>
      <c r="E507" s="20"/>
    </row>
    <row r="508" spans="1:5" s="21" customFormat="1" ht="46.5" customHeight="1">
      <c r="A508" s="58"/>
      <c r="B508" s="22" t="s">
        <v>7</v>
      </c>
      <c r="C508" s="25">
        <f>C502+C503+C504+C505+C506+C507</f>
        <v>0</v>
      </c>
      <c r="D508" s="25">
        <f>D502+D503+D504+D505+D506+D507</f>
        <v>0</v>
      </c>
      <c r="E508" s="25">
        <f>E502+E503+E504+E505+E506+E507</f>
        <v>0</v>
      </c>
    </row>
    <row r="509" spans="1:5" s="21" customFormat="1" ht="39.75" customHeight="1">
      <c r="A509" s="56" t="s">
        <v>169</v>
      </c>
      <c r="B509" s="22" t="s">
        <v>10</v>
      </c>
      <c r="C509" s="20">
        <v>1850928.87</v>
      </c>
      <c r="D509" s="20">
        <v>551237.77</v>
      </c>
      <c r="E509" s="20">
        <v>2204497.47</v>
      </c>
    </row>
    <row r="510" spans="1:5" s="21" customFormat="1" ht="37.5" customHeight="1">
      <c r="A510" s="57"/>
      <c r="B510" s="22" t="s">
        <v>15</v>
      </c>
      <c r="C510" s="20">
        <v>1192333.56</v>
      </c>
      <c r="D510" s="20">
        <v>0</v>
      </c>
      <c r="E510" s="20">
        <v>0</v>
      </c>
    </row>
    <row r="511" spans="1:5" s="21" customFormat="1" ht="42" customHeight="1">
      <c r="A511" s="57"/>
      <c r="B511" s="22" t="s">
        <v>16</v>
      </c>
      <c r="C511" s="20">
        <v>142439.54</v>
      </c>
      <c r="D511" s="20">
        <v>658782.89</v>
      </c>
      <c r="E511" s="20">
        <v>0</v>
      </c>
    </row>
    <row r="512" spans="1:5" s="21" customFormat="1" ht="31.5" customHeight="1">
      <c r="A512" s="57"/>
      <c r="B512" s="22" t="s">
        <v>59</v>
      </c>
      <c r="C512" s="20">
        <v>67504.02</v>
      </c>
      <c r="D512" s="20">
        <v>0</v>
      </c>
      <c r="E512" s="20">
        <v>0</v>
      </c>
    </row>
    <row r="513" spans="1:5" s="21" customFormat="1" ht="48" customHeight="1">
      <c r="A513" s="58"/>
      <c r="B513" s="22" t="s">
        <v>7</v>
      </c>
      <c r="C513" s="23">
        <f>C509+C510+C511+C512</f>
        <v>3253205.99</v>
      </c>
      <c r="D513" s="23">
        <f>D509+D510+D511+D512</f>
        <v>1210020.6600000001</v>
      </c>
      <c r="E513" s="23">
        <f>E509+E510+E511+E512</f>
        <v>2204497.47</v>
      </c>
    </row>
    <row r="514" spans="1:5" s="21" customFormat="1" ht="28.5" customHeight="1">
      <c r="A514" s="41" t="s">
        <v>170</v>
      </c>
      <c r="B514" s="19" t="s">
        <v>15</v>
      </c>
      <c r="C514" s="20">
        <v>2678632.7</v>
      </c>
      <c r="D514" s="20">
        <v>0</v>
      </c>
      <c r="E514" s="20">
        <v>1947771.16</v>
      </c>
    </row>
    <row r="515" spans="1:5" s="21" customFormat="1" ht="28.5" customHeight="1">
      <c r="A515" s="42"/>
      <c r="B515" s="19" t="s">
        <v>16</v>
      </c>
      <c r="C515" s="20">
        <v>2188920.45</v>
      </c>
      <c r="D515" s="20">
        <v>0</v>
      </c>
      <c r="E515" s="20">
        <v>1415007.79</v>
      </c>
    </row>
    <row r="516" spans="1:5" s="21" customFormat="1" ht="28.5" customHeight="1">
      <c r="A516" s="42"/>
      <c r="B516" s="19" t="s">
        <v>17</v>
      </c>
      <c r="C516" s="20">
        <v>23280.01</v>
      </c>
      <c r="D516" s="20">
        <v>100664.59</v>
      </c>
      <c r="E516" s="20">
        <v>2034610.81</v>
      </c>
    </row>
    <row r="517" spans="1:5" s="21" customFormat="1" ht="28.5" customHeight="1">
      <c r="A517" s="42"/>
      <c r="B517" s="19" t="s">
        <v>10</v>
      </c>
      <c r="C517" s="20">
        <v>931908.14</v>
      </c>
      <c r="D517" s="20">
        <v>189871.11</v>
      </c>
      <c r="E517" s="20">
        <v>64958.16</v>
      </c>
    </row>
    <row r="518" spans="1:5" s="21" customFormat="1" ht="31.5" customHeight="1">
      <c r="A518" s="42"/>
      <c r="B518" s="19" t="s">
        <v>18</v>
      </c>
      <c r="C518" s="20">
        <v>234173.86</v>
      </c>
      <c r="D518" s="20">
        <v>0</v>
      </c>
      <c r="E518" s="20">
        <v>0</v>
      </c>
    </row>
    <row r="519" spans="1:5" s="21" customFormat="1" ht="36.75" customHeight="1">
      <c r="A519" s="42"/>
      <c r="B519" s="19" t="s">
        <v>48</v>
      </c>
      <c r="C519" s="20"/>
      <c r="D519" s="20">
        <v>0</v>
      </c>
      <c r="E519" s="20">
        <v>0</v>
      </c>
    </row>
    <row r="520" spans="1:5" s="21" customFormat="1" ht="46.5" customHeight="1">
      <c r="A520" s="43"/>
      <c r="B520" s="22" t="s">
        <v>7</v>
      </c>
      <c r="C520" s="25">
        <f>C514+C515+C516+C517+C518+C519</f>
        <v>6056915.16</v>
      </c>
      <c r="D520" s="25">
        <f>D514+D515+D516+D517+D518+D519</f>
        <v>290535.69999999995</v>
      </c>
      <c r="E520" s="25">
        <f>E514+E515+E516+E517+E518+E519</f>
        <v>5462347.92</v>
      </c>
    </row>
    <row r="521" spans="1:5" s="21" customFormat="1" ht="33" customHeight="1">
      <c r="A521" s="50" t="s">
        <v>137</v>
      </c>
      <c r="B521" s="22" t="s">
        <v>113</v>
      </c>
      <c r="C521" s="23">
        <f>C522</f>
        <v>211700</v>
      </c>
      <c r="D521" s="23">
        <f>D522</f>
        <v>87600</v>
      </c>
      <c r="E521" s="23">
        <f>E522</f>
        <v>226300</v>
      </c>
    </row>
    <row r="522" spans="1:5" s="21" customFormat="1" ht="45" customHeight="1">
      <c r="A522" s="51"/>
      <c r="B522" s="27" t="s">
        <v>171</v>
      </c>
      <c r="C522" s="20">
        <v>211700</v>
      </c>
      <c r="D522" s="20">
        <v>87600</v>
      </c>
      <c r="E522" s="20">
        <v>226300</v>
      </c>
    </row>
    <row r="523" spans="1:5" s="21" customFormat="1" ht="45" customHeight="1">
      <c r="A523" s="52"/>
      <c r="B523" s="22" t="s">
        <v>7</v>
      </c>
      <c r="C523" s="23">
        <f>C521</f>
        <v>211700</v>
      </c>
      <c r="D523" s="23">
        <f>D521</f>
        <v>87600</v>
      </c>
      <c r="E523" s="23">
        <f>E521</f>
        <v>226300</v>
      </c>
    </row>
    <row r="524" spans="1:5" s="21" customFormat="1" ht="32.25" customHeight="1">
      <c r="A524" s="41" t="s">
        <v>172</v>
      </c>
      <c r="B524" s="19" t="s">
        <v>10</v>
      </c>
      <c r="C524" s="20">
        <v>142367.5</v>
      </c>
      <c r="D524" s="20">
        <v>157581</v>
      </c>
      <c r="E524" s="20">
        <v>133499.5</v>
      </c>
    </row>
    <row r="525" spans="1:5" s="21" customFormat="1" ht="28.5" customHeight="1">
      <c r="A525" s="42"/>
      <c r="B525" s="19" t="s">
        <v>15</v>
      </c>
      <c r="C525" s="20">
        <v>34569</v>
      </c>
      <c r="D525" s="20">
        <v>60056.5</v>
      </c>
      <c r="E525" s="20">
        <v>19526</v>
      </c>
    </row>
    <row r="526" spans="1:5" s="21" customFormat="1" ht="28.5" customHeight="1">
      <c r="A526" s="42"/>
      <c r="B526" s="19" t="s">
        <v>11</v>
      </c>
      <c r="C526" s="20">
        <v>29774.5</v>
      </c>
      <c r="D526" s="20">
        <v>22978.5</v>
      </c>
      <c r="E526" s="20">
        <v>6637</v>
      </c>
    </row>
    <row r="527" spans="1:5" s="21" customFormat="1" ht="28.5" customHeight="1">
      <c r="A527" s="43"/>
      <c r="B527" s="22" t="s">
        <v>7</v>
      </c>
      <c r="C527" s="23">
        <f>C526+C525+C524</f>
        <v>206711</v>
      </c>
      <c r="D527" s="23">
        <f>D526+D525+D524</f>
        <v>240616</v>
      </c>
      <c r="E527" s="23">
        <f>E526+E525+E524</f>
        <v>159662.5</v>
      </c>
    </row>
    <row r="528" spans="1:5" s="21" customFormat="1" ht="30" customHeight="1">
      <c r="A528" s="41" t="s">
        <v>173</v>
      </c>
      <c r="B528" s="19" t="s">
        <v>19</v>
      </c>
      <c r="C528" s="20">
        <v>584340</v>
      </c>
      <c r="D528" s="20">
        <v>602738</v>
      </c>
      <c r="E528" s="20">
        <v>574118</v>
      </c>
    </row>
    <row r="529" spans="1:5" s="21" customFormat="1" ht="28.5" customHeight="1">
      <c r="A529" s="42"/>
      <c r="B529" s="19" t="s">
        <v>11</v>
      </c>
      <c r="C529" s="20">
        <v>444060</v>
      </c>
      <c r="D529" s="20">
        <v>412220</v>
      </c>
      <c r="E529" s="20">
        <v>288780</v>
      </c>
    </row>
    <row r="530" spans="1:5" s="21" customFormat="1" ht="28.5" customHeight="1">
      <c r="A530" s="42"/>
      <c r="B530" s="19" t="s">
        <v>28</v>
      </c>
      <c r="C530" s="20">
        <v>1031040</v>
      </c>
      <c r="D530" s="20">
        <v>1106560</v>
      </c>
      <c r="E530" s="20">
        <v>1029440</v>
      </c>
    </row>
    <row r="531" spans="1:5" s="21" customFormat="1" ht="34.5" customHeight="1">
      <c r="A531" s="42"/>
      <c r="B531" s="19" t="s">
        <v>43</v>
      </c>
      <c r="C531" s="20">
        <v>1846104</v>
      </c>
      <c r="D531" s="20">
        <v>2186940</v>
      </c>
      <c r="E531" s="20">
        <v>1863538</v>
      </c>
    </row>
    <row r="532" spans="1:5" s="21" customFormat="1" ht="34.5" customHeight="1">
      <c r="A532" s="42"/>
      <c r="B532" s="19" t="s">
        <v>174</v>
      </c>
      <c r="C532" s="20">
        <v>1827200</v>
      </c>
      <c r="D532" s="20">
        <v>2045440</v>
      </c>
      <c r="E532" s="20">
        <v>1767680</v>
      </c>
    </row>
    <row r="533" spans="1:5" s="21" customFormat="1" ht="34.5" customHeight="1">
      <c r="A533" s="42"/>
      <c r="B533" s="19" t="s">
        <v>175</v>
      </c>
      <c r="C533" s="20">
        <v>2235520</v>
      </c>
      <c r="D533" s="20">
        <v>2604800</v>
      </c>
      <c r="E533" s="20">
        <v>2300160</v>
      </c>
    </row>
    <row r="534" spans="1:5" s="21" customFormat="1" ht="34.5" customHeight="1">
      <c r="A534" s="42"/>
      <c r="B534" s="19" t="s">
        <v>17</v>
      </c>
      <c r="C534" s="20">
        <v>199680</v>
      </c>
      <c r="D534" s="20">
        <v>239360</v>
      </c>
      <c r="E534" s="20">
        <v>277760</v>
      </c>
    </row>
    <row r="535" spans="1:5" s="21" customFormat="1" ht="28.5" customHeight="1">
      <c r="A535" s="43"/>
      <c r="B535" s="22" t="s">
        <v>7</v>
      </c>
      <c r="C535" s="23">
        <f>C528+C529+C530+C531+C532+C533+C534</f>
        <v>8167944</v>
      </c>
      <c r="D535" s="23">
        <f>D528+D529+D530+D531+D532+D533+D534</f>
        <v>9198058</v>
      </c>
      <c r="E535" s="23">
        <f>E528+E529+E530+E531+E532+E533+E534</f>
        <v>8101476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2022-10-21T09:23:11Z</dcterms:modified>
  <cp:category/>
  <cp:version/>
  <cp:contentType/>
  <cp:contentStatus/>
</cp:coreProperties>
</file>